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G:\ISO\Working document folder\Working Forms\"/>
    </mc:Choice>
  </mc:AlternateContent>
  <xr:revisionPtr revIDLastSave="0" documentId="13_ncr:1_{2EDE83D0-0EB5-4DF3-9863-7919582D9E49}" xr6:coauthVersionLast="47" xr6:coauthVersionMax="47" xr10:uidLastSave="{00000000-0000-0000-0000-000000000000}"/>
  <bookViews>
    <workbookView xWindow="-24600" yWindow="-2520" windowWidth="22185" windowHeight="14850" xr2:uid="{97E40EDC-6610-4CC4-8432-65EE9420DFA4}"/>
  </bookViews>
  <sheets>
    <sheet name="NON AC Retail" sheetId="1" r:id="rId1"/>
  </sheets>
  <definedNames>
    <definedName name="_xlnm.Print_Area" localSheetId="0">'NON AC Retail'!$A$1:$I$372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 i="1" l="1"/>
  <c r="I19" i="1"/>
  <c r="I18" i="1"/>
  <c r="I69" i="1"/>
  <c r="I68" i="1"/>
  <c r="I67" i="1"/>
  <c r="I66" i="1"/>
  <c r="I63" i="1"/>
  <c r="I62" i="1"/>
  <c r="I55" i="1"/>
  <c r="I54" i="1"/>
  <c r="I53" i="1"/>
  <c r="I51" i="1"/>
  <c r="I50" i="1"/>
  <c r="I48" i="1"/>
  <c r="I49" i="1" l="1"/>
  <c r="I44" i="1"/>
  <c r="I43" i="1"/>
  <c r="I42" i="1"/>
  <c r="I41" i="1"/>
  <c r="I38" i="1"/>
  <c r="I36" i="1"/>
  <c r="I37" i="1"/>
  <c r="I34" i="1"/>
  <c r="I26" i="1"/>
  <c r="I338" i="1"/>
  <c r="I337" i="1"/>
  <c r="I336" i="1"/>
  <c r="I335" i="1"/>
  <c r="I334" i="1"/>
  <c r="I333" i="1"/>
  <c r="I331" i="1"/>
  <c r="I330" i="1"/>
  <c r="I329" i="1"/>
  <c r="I328" i="1"/>
  <c r="I327" i="1"/>
  <c r="I326" i="1"/>
  <c r="I325" i="1"/>
  <c r="I324"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0" i="1"/>
  <c r="I279" i="1"/>
  <c r="I278" i="1"/>
  <c r="I277" i="1"/>
  <c r="I276" i="1"/>
  <c r="I274" i="1"/>
  <c r="I273" i="1"/>
  <c r="I272" i="1"/>
  <c r="I271" i="1"/>
  <c r="I270" i="1"/>
  <c r="I269" i="1"/>
  <c r="I268" i="1"/>
  <c r="I266" i="1"/>
  <c r="I265" i="1"/>
  <c r="I264" i="1"/>
  <c r="I263" i="1"/>
  <c r="I262" i="1"/>
  <c r="I261" i="1"/>
  <c r="I260" i="1"/>
  <c r="I259" i="1"/>
  <c r="I258" i="1"/>
  <c r="I257" i="1"/>
  <c r="I256" i="1"/>
  <c r="I255" i="1"/>
  <c r="I254"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0" i="1"/>
  <c r="I189" i="1"/>
  <c r="I188" i="1"/>
  <c r="I187" i="1"/>
  <c r="I186" i="1"/>
  <c r="I185" i="1"/>
  <c r="I184" i="1"/>
  <c r="I183" i="1"/>
  <c r="I182" i="1"/>
  <c r="I181" i="1"/>
  <c r="I180" i="1"/>
  <c r="I179" i="1"/>
  <c r="I178" i="1"/>
  <c r="I177" i="1"/>
  <c r="I176" i="1"/>
  <c r="I175" i="1"/>
  <c r="I174" i="1"/>
  <c r="I173" i="1"/>
  <c r="I172" i="1"/>
  <c r="I171" i="1"/>
  <c r="I170" i="1"/>
  <c r="I169" i="1"/>
  <c r="I168"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99" i="1"/>
  <c r="I98" i="1"/>
  <c r="I97" i="1"/>
  <c r="I96" i="1"/>
  <c r="I95" i="1"/>
  <c r="I94" i="1"/>
  <c r="I93" i="1"/>
  <c r="I92" i="1"/>
  <c r="I91" i="1"/>
  <c r="I90" i="1"/>
  <c r="I88" i="1"/>
  <c r="I87" i="1"/>
  <c r="I86" i="1"/>
  <c r="I85" i="1"/>
  <c r="I84" i="1"/>
  <c r="I83" i="1"/>
  <c r="I82" i="1"/>
  <c r="I80" i="1"/>
  <c r="I79" i="1"/>
  <c r="I78" i="1"/>
  <c r="I76" i="1"/>
  <c r="I75" i="1"/>
  <c r="I74" i="1"/>
  <c r="I73" i="1"/>
  <c r="I72" i="1"/>
  <c r="I71" i="1"/>
  <c r="I70" i="1"/>
  <c r="I65" i="1"/>
  <c r="I64" i="1"/>
  <c r="I61" i="1"/>
  <c r="I60" i="1"/>
  <c r="I59" i="1"/>
  <c r="I58" i="1"/>
  <c r="I57" i="1"/>
  <c r="I56" i="1"/>
  <c r="I52" i="1"/>
  <c r="I47" i="1"/>
  <c r="I46" i="1"/>
  <c r="I45" i="1"/>
  <c r="I40" i="1"/>
  <c r="I39" i="1"/>
  <c r="I35" i="1"/>
  <c r="I33" i="1"/>
  <c r="I32" i="1"/>
  <c r="I31" i="1"/>
  <c r="I30" i="1"/>
  <c r="I29" i="1"/>
  <c r="I28" i="1"/>
  <c r="I27" i="1"/>
  <c r="I25" i="1"/>
  <c r="I24" i="1"/>
  <c r="I23" i="1"/>
  <c r="I22" i="1"/>
  <c r="I21" i="1"/>
  <c r="I340" i="1" l="1"/>
  <c r="I345" i="1" s="1"/>
  <c r="I346" i="1" s="1"/>
</calcChain>
</file>

<file path=xl/sharedStrings.xml><?xml version="1.0" encoding="utf-8"?>
<sst xmlns="http://schemas.openxmlformats.org/spreadsheetml/2006/main" count="410" uniqueCount="407">
  <si>
    <t xml:space="preserve">RETAIL - Non-Certified Armorer                                                                                                                                                                                                                                            SOME ITEMS ARE PACKAGED FOR RETAIL SALES (Including UPC) </t>
  </si>
  <si>
    <t xml:space="preserve">Orders can be e-mailed to glockcustomerservice@glock.us                                                                                                                                                                                                                                                                                                         Faxed to 770-433-8719 or Mailed to: Parts Orders, GLOCK, Inc. P.O. Box 369, Smyrna GA 30081                                                                                                                                                                                                                For questions, please call GLOCK customer service @ 770-432-1202, or your local GLOCK Representative                         </t>
  </si>
  <si>
    <r>
      <t xml:space="preserve">NOTE: The threaded barrels listed in </t>
    </r>
    <r>
      <rPr>
        <b/>
        <sz val="11"/>
        <color rgb="FFFF0000"/>
        <rFont val="GLOCK Sans Regular"/>
      </rPr>
      <t xml:space="preserve">red font </t>
    </r>
    <r>
      <rPr>
        <b/>
        <sz val="11"/>
        <color rgb="FF000000"/>
        <rFont val="GLOCK Sans Regular"/>
      </rPr>
      <t xml:space="preserve">below are defined as "assault weapons" pursuant to the laws of                                                                                                                                                                                 California, Connecticut, Delaware, District of Columbia, Illinois, New York, and Washington, and may not be                                                                                                                                                                                                   sold to commercial customers in these states. Additionally, </t>
    </r>
    <r>
      <rPr>
        <b/>
        <u/>
        <sz val="11"/>
        <color rgb="FF000000"/>
        <rFont val="GLOCK Sans Regular"/>
      </rPr>
      <t>the G44 Barrel Adapter, GLOCK Part No. 50505</t>
    </r>
    <r>
      <rPr>
        <b/>
        <sz val="11"/>
        <color rgb="FF000000"/>
        <rFont val="GLOCK Sans Regular"/>
      </rPr>
      <t>,                                                                                                                                                                                                may not be sold to commercial customers in these states.</t>
    </r>
  </si>
  <si>
    <r>
      <rPr>
        <b/>
        <sz val="11"/>
        <color rgb="FFFF0000"/>
        <rFont val="GLOCK Sans Regular"/>
      </rPr>
      <t>Colorado</t>
    </r>
    <r>
      <rPr>
        <b/>
        <sz val="11"/>
        <color theme="1"/>
        <rFont val="GLOCK Sans Regular"/>
      </rPr>
      <t xml:space="preserve"> residences that qualify for exemption from the Colorado Excise Tax need to complete and remit                                                                                                                                                                                             form DR 7612 (3/17/2025) from the Colorado Department of Revenue                                                                                                                                                                                                                                                       Tax.Colorado.gov - https://tax.colorado.gov/DR7612</t>
    </r>
  </si>
  <si>
    <t>Fillable Form</t>
  </si>
  <si>
    <t>Bill To:</t>
  </si>
  <si>
    <t>Ship To:</t>
  </si>
  <si>
    <t>Name:</t>
  </si>
  <si>
    <t>Address:</t>
  </si>
  <si>
    <t>City:</t>
  </si>
  <si>
    <t>State / Province (2-Letter):</t>
  </si>
  <si>
    <t>Zip:</t>
  </si>
  <si>
    <t xml:space="preserve">State / Province (2-Letter)                                 </t>
  </si>
  <si>
    <t xml:space="preserve">Zip: </t>
  </si>
  <si>
    <t>Daytime Telephone:</t>
  </si>
  <si>
    <t>E-Mail Address:</t>
  </si>
  <si>
    <t>Evening Telephone:</t>
  </si>
  <si>
    <t>Fax Number:</t>
  </si>
  <si>
    <t>Required Information (Parts Only)</t>
  </si>
  <si>
    <t>GLOCK Parts List, Will-Fit Info, &amp; Order Form for Non-Certified Armorers Only</t>
  </si>
  <si>
    <t>UPC's are not available for unpackaged            Parts</t>
  </si>
  <si>
    <t>GLOCK    Part No.</t>
  </si>
  <si>
    <r>
      <rPr>
        <b/>
        <sz val="11"/>
        <color indexed="8"/>
        <rFont val="GLOCK Sans Regular"/>
      </rPr>
      <t xml:space="preserve">DESCRIPTION: </t>
    </r>
    <r>
      <rPr>
        <sz val="11"/>
        <color indexed="8"/>
        <rFont val="GLOCK Sans Regular"/>
      </rPr>
      <t xml:space="preserve">                                                                                                                                                                                          </t>
    </r>
    <r>
      <rPr>
        <b/>
        <sz val="11"/>
        <color rgb="FF000000"/>
        <rFont val="GLOCK Sans Regular"/>
      </rPr>
      <t>NOTE:</t>
    </r>
    <r>
      <rPr>
        <sz val="11"/>
        <color indexed="8"/>
        <rFont val="GLOCK Sans Regular"/>
      </rPr>
      <t xml:space="preserve"> Identification numbers printed on a part may or may not be the same as the item number </t>
    </r>
  </si>
  <si>
    <t>UPC</t>
  </si>
  <si>
    <t>Unit Price U.S.D.</t>
  </si>
  <si>
    <t>Qty to order</t>
  </si>
  <si>
    <t>Total</t>
  </si>
  <si>
    <r>
      <t xml:space="preserve">Barrel G17 Gen3 and Gen4 M13,5 X 1 LH   9mm Metric Threaded Barrel w/Metal Thread protector </t>
    </r>
    <r>
      <rPr>
        <b/>
        <sz val="11"/>
        <color rgb="FFFF0000"/>
        <rFont val="GLOCK Sans Regular"/>
      </rPr>
      <t>(Packaged for Resale)</t>
    </r>
    <r>
      <rPr>
        <sz val="11"/>
        <color rgb="FFFF0000"/>
        <rFont val="GLOCK Sans Regular"/>
      </rPr>
      <t xml:space="preserve"> While supplies last</t>
    </r>
  </si>
  <si>
    <r>
      <t xml:space="preserve">Barrel G17 Gen3 and Gen4 M1/2 X 28 RH 9mm SAE Threaded Barrel w/Metal Thread protector </t>
    </r>
    <r>
      <rPr>
        <b/>
        <sz val="11"/>
        <color rgb="FFFF0000"/>
        <rFont val="GLOCK Sans Regular"/>
      </rPr>
      <t>(Packaged for Resale)</t>
    </r>
  </si>
  <si>
    <t>Barrel G17Gen5    9mm GasOx</t>
  </si>
  <si>
    <r>
      <t xml:space="preserve">Barrel G17Gen5, G47MOS M1/2 X 28 RH 9mm SAE Threaded Barrel w/Metal Thread protector </t>
    </r>
    <r>
      <rPr>
        <b/>
        <sz val="11"/>
        <color rgb="FFFF0000"/>
        <rFont val="GLOCK Sans Regular"/>
      </rPr>
      <t>(Packaged for Resale)</t>
    </r>
  </si>
  <si>
    <r>
      <t xml:space="preserve">Barrel G19 Gen3 and Gen4 M1/2 X 28 RH 9mm SAE Threaded Barrel w/Metal Thread protector </t>
    </r>
    <r>
      <rPr>
        <b/>
        <sz val="11"/>
        <color rgb="FFFF0000"/>
        <rFont val="GLOCK Sans Regular"/>
      </rPr>
      <t>(Packaged for Resale)</t>
    </r>
  </si>
  <si>
    <r>
      <t xml:space="preserve">Barrel G19Gen5, G19X, G45 M1/2 X 28 RH 9mm SAE Threaded Barrel w/Metal Thread protector </t>
    </r>
    <r>
      <rPr>
        <b/>
        <sz val="11"/>
        <color rgb="FFFF0000"/>
        <rFont val="GLOCK Sans Regular"/>
      </rPr>
      <t>(Packaged for Resale)</t>
    </r>
  </si>
  <si>
    <t>Barrel G19C</t>
  </si>
  <si>
    <t xml:space="preserve">  9mm                       </t>
  </si>
  <si>
    <r>
      <t xml:space="preserve">Barrel G21 Gen3 and Gen4 M16 X 1 LH .45 Auto Metric Threaded Barrel w/Metal Thread  protector While supplies last (excludes Gen5) </t>
    </r>
    <r>
      <rPr>
        <b/>
        <sz val="11"/>
        <color rgb="FFFF0000"/>
        <rFont val="GLOCK Sans Regular"/>
      </rPr>
      <t xml:space="preserve">(Packaged for Resale) </t>
    </r>
    <r>
      <rPr>
        <sz val="11"/>
        <color rgb="FFFF0000"/>
        <rFont val="GLOCK Sans Regular"/>
      </rPr>
      <t xml:space="preserve">        </t>
    </r>
  </si>
  <si>
    <r>
      <t xml:space="preserve">Barrel G21 Gen3 and Gen4 .578 X 28 RH .45 SAE Threaded Barrel w/Metal Thread protector (excludes Gen5)  </t>
    </r>
    <r>
      <rPr>
        <b/>
        <sz val="11"/>
        <color rgb="FFFF0000"/>
        <rFont val="GLOCK Sans Regular"/>
      </rPr>
      <t>(Packaged for Resale)</t>
    </r>
  </si>
  <si>
    <r>
      <t xml:space="preserve">Barrel G23 Gen3 and Gen4 M14,5 X 1 LH .40 Metric Threaded Barrel w/Metal Thread protector </t>
    </r>
    <r>
      <rPr>
        <b/>
        <sz val="11"/>
        <color rgb="FFFF0000"/>
        <rFont val="GLOCK Sans Regular"/>
      </rPr>
      <t xml:space="preserve">(Packaged for Resale) </t>
    </r>
    <r>
      <rPr>
        <sz val="11"/>
        <color rgb="FFFF0000"/>
        <rFont val="GLOCK Sans Regular"/>
      </rPr>
      <t>While supplies last</t>
    </r>
  </si>
  <si>
    <t>Barrel G26Gen5    9mm</t>
  </si>
  <si>
    <r>
      <t xml:space="preserve">Barrel G34Gen5 M1/2 X 28 RH 9mm SAE Threaded Barrel w/Metal Thread protector    </t>
    </r>
    <r>
      <rPr>
        <b/>
        <sz val="11"/>
        <color rgb="FFFF0000"/>
        <rFont val="GLOCK Sans Regular"/>
      </rPr>
      <t>(Packaged for Resale)</t>
    </r>
  </si>
  <si>
    <r>
      <t xml:space="preserve">Barrel G44 M9 X 75 RH .22 LR Threaded Barrel w/500-28 Adapter &amp; Metal Thread protector </t>
    </r>
    <r>
      <rPr>
        <b/>
        <sz val="11"/>
        <color rgb="FFFF0000"/>
        <rFont val="GLOCK Sans Regular"/>
      </rPr>
      <t>(Packaged for Resale)</t>
    </r>
  </si>
  <si>
    <t>Barrel G48              9mm</t>
  </si>
  <si>
    <t>Generation 3 MOS Spare Slide - Barrel, Recoil Spring, and MOS Adapter plate No included</t>
  </si>
  <si>
    <r>
      <t xml:space="preserve">G17 - Generation 3 MOS Slide - Slide Internal Parts Included </t>
    </r>
    <r>
      <rPr>
        <b/>
        <sz val="11"/>
        <color theme="1"/>
        <rFont val="GLOCK Sans Regular"/>
      </rPr>
      <t>(Packaged for Resale)</t>
    </r>
  </si>
  <si>
    <r>
      <t xml:space="preserve">G19 - Generation 3 MOS Slide - Slide internal Parts Included </t>
    </r>
    <r>
      <rPr>
        <b/>
        <sz val="11"/>
        <color theme="1"/>
        <rFont val="GLOCK Sans Regular"/>
      </rPr>
      <t>(Packaged for Resale)</t>
    </r>
  </si>
  <si>
    <r>
      <t xml:space="preserve">G34 - Generation 3 MOS Slide - Slide internal Parts Included </t>
    </r>
    <r>
      <rPr>
        <b/>
        <sz val="11"/>
        <color theme="1"/>
        <rFont val="GLOCK Sans Regular"/>
      </rPr>
      <t>(Packaged for Resale)</t>
    </r>
  </si>
  <si>
    <t>THREAD PROTECTORS AND ADAPTERS</t>
  </si>
  <si>
    <r>
      <t>Thread Protector Metric for 39893 G17Gen4 M13,5 X 1 LH &amp; 39894  G19Gen4 M13,5 X 1 LH (Metal) </t>
    </r>
    <r>
      <rPr>
        <b/>
        <sz val="11"/>
        <rFont val="GLOCK Sans Regular"/>
      </rPr>
      <t>(Packaged for Resale)</t>
    </r>
    <r>
      <rPr>
        <sz val="11"/>
        <rFont val="GLOCK Sans Regular"/>
      </rPr>
      <t xml:space="preserve">          </t>
    </r>
  </si>
  <si>
    <r>
      <t xml:space="preserve">Thread Protector Metric for 39896 G23Gen4 M14,5 X 1 LH (Metal) </t>
    </r>
    <r>
      <rPr>
        <b/>
        <sz val="11"/>
        <rFont val="GLOCK Sans Regular"/>
      </rPr>
      <t>(Packaged for Resale)</t>
    </r>
  </si>
  <si>
    <r>
      <t xml:space="preserve">Thread Protector Metric for 39895 G21Gen4 M16 X 1 LH (Metal) </t>
    </r>
    <r>
      <rPr>
        <b/>
        <sz val="11"/>
        <rFont val="GLOCK Sans Regular"/>
      </rPr>
      <t>(Packaged for Resale)</t>
    </r>
  </si>
  <si>
    <r>
      <t xml:space="preserve">Thread Protector SAE for 47738 &amp; 47739 G17Gen4 &amp; G19Gen4 (Metal) </t>
    </r>
    <r>
      <rPr>
        <b/>
        <sz val="11"/>
        <rFont val="GLOCK Sans Regular"/>
      </rPr>
      <t>(Packaged for Resale)</t>
    </r>
  </si>
  <si>
    <r>
      <t xml:space="preserve">Thread Protector M9x0,75 DLC G44 </t>
    </r>
    <r>
      <rPr>
        <b/>
        <sz val="11"/>
        <rFont val="GLOCK Sans Regular"/>
      </rPr>
      <t>(Packaged for Resale)</t>
    </r>
  </si>
  <si>
    <r>
      <t xml:space="preserve">Threaded Adapter .500-28 Fits G44 Barrel </t>
    </r>
    <r>
      <rPr>
        <b/>
        <sz val="11"/>
        <color rgb="FFFF0000"/>
        <rFont val="GLOCK Sans Regular"/>
      </rPr>
      <t>(Packaged for Resale)</t>
    </r>
  </si>
  <si>
    <t>MAGAZINE CATCH PARTS</t>
  </si>
  <si>
    <r>
      <t xml:space="preserve">Magazine Catch - fits 9mm, .40, .380, .357, .45GAP, G17, G19, G22, G23, G26, G27, G31, G32, G33, G34, G35, G37, G38, G39 (Excludes Gen4, Gen5, G19X, MOS, G42, G43) </t>
    </r>
    <r>
      <rPr>
        <b/>
        <sz val="11"/>
        <rFont val="GLOCK Sans Regular"/>
      </rPr>
      <t>(Packaged for Resale)</t>
    </r>
  </si>
  <si>
    <r>
      <t xml:space="preserve">Magazine Catch Extended - fits all 9mm, .40, .380, .357, .45 GAP (standard catch on G34, G35) - G17T, G17L, G17, G19, G22, G22P, G23, G24, G26, G27, G31, G32 ,G34, G35 (excludes G19X, G42, G43, G43X G45,G48, Gen4 &amp; Gen5) </t>
    </r>
    <r>
      <rPr>
        <b/>
        <sz val="11"/>
        <rFont val="GLOCK Sans Regular"/>
      </rPr>
      <t>(Packaged for Resale)</t>
    </r>
  </si>
  <si>
    <r>
      <t xml:space="preserve">Magazine Catch Reversible - fits 9mm, .40, .380, .357, .45GAP - Gen4, Gen5 G17, G19, G19X, G22, G23, G26, G27, G31, G32, G33, G34, G35, G37, G44, G45, G47 (Including MOS) (Excludes G36, G36FGR, G42, G43, G43X, G48)  marked 7534 </t>
    </r>
    <r>
      <rPr>
        <b/>
        <sz val="11"/>
        <rFont val="GLOCK Sans Regular"/>
      </rPr>
      <t>(Packaged for Resale)</t>
    </r>
  </si>
  <si>
    <r>
      <t xml:space="preserve">Magazine Catch Reversible - fits .380 G42 Only- marked 33204 </t>
    </r>
    <r>
      <rPr>
        <b/>
        <sz val="11"/>
        <rFont val="GLOCK Sans Regular"/>
      </rPr>
      <t>(Packaged for Resale)</t>
    </r>
  </si>
  <si>
    <r>
      <t xml:space="preserve">Magazine Catch Reversible - fits 9mm G43 Slim - marked 33369 </t>
    </r>
    <r>
      <rPr>
        <b/>
        <sz val="11"/>
        <rFont val="GLOCK Sans Regular"/>
      </rPr>
      <t>(Packaged for Resale)</t>
    </r>
  </si>
  <si>
    <r>
      <t xml:space="preserve">Magazine Catch Reversible - fits 9mm G43X, G48 ONLY </t>
    </r>
    <r>
      <rPr>
        <b/>
        <sz val="11"/>
        <rFont val="GLOCK Sans Regular"/>
      </rPr>
      <t>(Packaged for Resale)</t>
    </r>
  </si>
  <si>
    <r>
      <t xml:space="preserve">Magazine Catch - fits G36, G36FGR only </t>
    </r>
    <r>
      <rPr>
        <b/>
        <sz val="11"/>
        <rFont val="GLOCK Sans Regular"/>
      </rPr>
      <t>(Packaged for Resale)</t>
    </r>
    <r>
      <rPr>
        <sz val="11"/>
        <rFont val="GLOCK Sans Regular"/>
      </rPr>
      <t xml:space="preserve">             </t>
    </r>
  </si>
  <si>
    <r>
      <t xml:space="preserve">Magazine Catch - fits G20, G20SF, G21, G21SF STD only (not G21SF Ambi) G29, G29SF, G30, G30SF, G30S (ext. mag catch not available for these models) </t>
    </r>
    <r>
      <rPr>
        <b/>
        <sz val="11"/>
        <rFont val="GLOCK Sans Regular"/>
      </rPr>
      <t>(Packaged for Resale)</t>
    </r>
    <r>
      <rPr>
        <sz val="11"/>
        <rFont val="GLOCK Sans Regular"/>
      </rPr>
      <t xml:space="preserve">         </t>
    </r>
  </si>
  <si>
    <r>
      <t xml:space="preserve">Magazine Catch Reversible Extended +0.75  - fits 9mm, .357, .40 Gen4, Gen5, G19X, G45 (Excludes G36, G36FGR, G42, G43, G43X, G48) </t>
    </r>
    <r>
      <rPr>
        <b/>
        <sz val="11"/>
        <rFont val="GLOCK Sans Regular"/>
      </rPr>
      <t>(Packaged for Resale)</t>
    </r>
  </si>
  <si>
    <r>
      <t xml:space="preserve">Magazine Catch Reversible - fits G21Gen4, G20Gen4 &amp; Gen5, G29Gen4 &amp; Gen5, G30Gen4 &amp; Gen5, G41Gen4 </t>
    </r>
    <r>
      <rPr>
        <b/>
        <sz val="11"/>
        <rFont val="GLOCK Sans Regular"/>
      </rPr>
      <t>(Packaged for Resale)</t>
    </r>
  </si>
  <si>
    <t>MAGAZINE PARTS Complete magazines cannot be ordered as parts</t>
  </si>
  <si>
    <r>
      <t xml:space="preserve">Magazine Floor Plate - 9mm,.40, .380, .357, .45 GAP (square-notch metal-lined mags)(may or may not be marked 3206) G17, G19, G22, G23, G24, G25, G26, G27, G28, G31, G32, G33, G34, G35, G37, G38, G39 (Including Gen4, Gen5) (Excludes G42, G43, G43X, G44, G45, G48) </t>
    </r>
    <r>
      <rPr>
        <b/>
        <sz val="11"/>
        <rFont val="GLOCK Sans Regular"/>
      </rPr>
      <t>(Packaged for Resale)</t>
    </r>
  </si>
  <si>
    <r>
      <t xml:space="preserve">Magazine Floor Plate - 9mm, .40, .357, .45 GAP (orange for Training mags) G17, G19, G19X, G22, G23, G24, G26, G27, G31, G32, G33, G34, G35, G37, G38, G39 (Including Gen4, Gen5)(Excludes G42, G43, G43X, G44, G45, G48) </t>
    </r>
    <r>
      <rPr>
        <b/>
        <sz val="11"/>
        <rFont val="GLOCK Sans Regular"/>
      </rPr>
      <t>(Packaged for Resale)</t>
    </r>
  </si>
  <si>
    <r>
      <t xml:space="preserve">Magazine Floor Plate - 9mm Slim G43 (Flush) Only) </t>
    </r>
    <r>
      <rPr>
        <b/>
        <sz val="11"/>
        <rFont val="GLOCK Sans Regular"/>
      </rPr>
      <t>(Packaged for Resale)</t>
    </r>
  </si>
  <si>
    <t>Magazine Floor Plate - 9mm G43X, G48</t>
  </si>
  <si>
    <r>
      <t xml:space="preserve">Magazine Floor Plate - 9mm G17Gen5, G19Gen5, G34Gen5MOS, G44, G45 (Excludes G26Gen5, G19X) (Marked 39283) </t>
    </r>
    <r>
      <rPr>
        <b/>
        <sz val="11"/>
        <rFont val="GLOCK Sans Regular"/>
      </rPr>
      <t>(Packaged for Resale)</t>
    </r>
  </si>
  <si>
    <t xml:space="preserve">Magazine Floor Plate - G17T - (Blue for Simunition mags only - LE Agency sales only)               </t>
  </si>
  <si>
    <t>Magazine Floor Plate - Gen5 9mm, .40 (Red for training Pistols) - LE Agency Sales only</t>
  </si>
  <si>
    <t>Magazine Floor Plate - with built-in mini-flashlight adaptor - 9mm, .40, .357, .45 GAP (fits 1" Diameter Flashlight) G17, G19, G19X, G22, G23, G24, G25, G26, G27, G31, G32, G33, G34, G35, G37, G38, G39 (Including Gen4, Gen5) (Excludes G43)</t>
  </si>
  <si>
    <r>
      <t xml:space="preserve">Magazine Floor Plate - 10mm, .45 Auto G20, G21, G21SF, G29 (all), also 9rd G30 mags (Including Gen4) (Excludes G36) </t>
    </r>
    <r>
      <rPr>
        <b/>
        <sz val="11"/>
        <rFont val="GLOCK Sans Regular"/>
      </rPr>
      <t>(Packaged for Resale)</t>
    </r>
    <r>
      <rPr>
        <sz val="11"/>
        <rFont val="GLOCK Sans Regular"/>
      </rPr>
      <t xml:space="preserve">             </t>
    </r>
  </si>
  <si>
    <r>
      <t xml:space="preserve">Magazine Floor Plate - 10mm, .45 Auto G20, G21, G29 (orange for training mags) (Including Gen4) </t>
    </r>
    <r>
      <rPr>
        <b/>
        <sz val="11"/>
        <rFont val="GLOCK Sans Regular"/>
      </rPr>
      <t>(Packaged for Resale)</t>
    </r>
  </si>
  <si>
    <t>Magazine Floor Plate - 10mm, .45 Auto G20, G21 Gen5 Only</t>
  </si>
  <si>
    <r>
      <t xml:space="preserve">Magazine Floor Plate - .45 Auto G30, G30Gen5 10rd </t>
    </r>
    <r>
      <rPr>
        <b/>
        <sz val="11"/>
        <rFont val="GLOCK Sans Regular"/>
      </rPr>
      <t>(Packaged for Resale)</t>
    </r>
  </si>
  <si>
    <t>Magazine Floor Plate - .45 Auto G36  Slim (marked 1725)</t>
  </si>
  <si>
    <r>
      <t xml:space="preserve">Magazine Floor Plate - .380 Slim, G42 Only </t>
    </r>
    <r>
      <rPr>
        <b/>
        <sz val="11"/>
        <rFont val="GLOCK Sans Regular"/>
      </rPr>
      <t>(Packaged for Resale)</t>
    </r>
  </si>
  <si>
    <t>50975 *</t>
  </si>
  <si>
    <r>
      <t xml:space="preserve">50976 </t>
    </r>
    <r>
      <rPr>
        <sz val="11"/>
        <color indexed="8"/>
        <rFont val="GLOCK Sans Regular"/>
      </rPr>
      <t>*</t>
    </r>
  </si>
  <si>
    <r>
      <t xml:space="preserve">Magazine Insert - 9mm G17, G17L, G19, G26, G34, G44, G45 - fits new style mag with 3206 floorplate only (mags have square notch at top rear)(Including Gen4 &amp; G17Gen5, G19Gen5, G19X, G26Gen5, G34Gen5MOS) (Excludes G43, G43X, G48) Marked 1693 </t>
    </r>
    <r>
      <rPr>
        <b/>
        <sz val="11"/>
        <rFont val="GLOCK Sans Regular"/>
      </rPr>
      <t>(Packaged for Resale)</t>
    </r>
  </si>
  <si>
    <r>
      <t xml:space="preserve">Magazine Insert - 9mm Slim G43 (Fits Flush Floor Plate Only) </t>
    </r>
    <r>
      <rPr>
        <b/>
        <sz val="11"/>
        <rFont val="GLOCK Sans Regular"/>
      </rPr>
      <t>(Packaged for Resale)</t>
    </r>
  </si>
  <si>
    <r>
      <t xml:space="preserve">Magazine Insert - .40, .357, .45 GAP  G22, G23, G24, G27, G31, G32, G33, G35, G37, G38, G39 (Including Gen4) </t>
    </r>
    <r>
      <rPr>
        <b/>
        <sz val="11"/>
        <rFont val="GLOCK Sans Regular"/>
      </rPr>
      <t>(Packaged for Resale)</t>
    </r>
  </si>
  <si>
    <t>Magazine Insert - 9mm G43X, G48</t>
  </si>
  <si>
    <r>
      <t xml:space="preserve">Magazine Insert - 10mm  G20, G20SF, G20Gen4, G29, G29SF, G29Gen4, G40Gen4   </t>
    </r>
    <r>
      <rPr>
        <b/>
        <sz val="11"/>
        <rFont val="GLOCK Sans Regular"/>
      </rPr>
      <t>(Packaged for Resale)</t>
    </r>
  </si>
  <si>
    <r>
      <t xml:space="preserve">Magazine Insert - .45 Auto G21, G21SF, G30, G30Gen5 - new style flat insert marked 5397-2  </t>
    </r>
    <r>
      <rPr>
        <b/>
        <sz val="11"/>
        <rFont val="GLOCK Sans Regular"/>
      </rPr>
      <t>(Packaged for Resale)</t>
    </r>
    <r>
      <rPr>
        <sz val="11"/>
        <rFont val="GLOCK Sans Regular"/>
      </rPr>
      <t xml:space="preserve">            </t>
    </r>
  </si>
  <si>
    <r>
      <t xml:space="preserve">Magazine Insert - .45 Auto G21 10rd  </t>
    </r>
    <r>
      <rPr>
        <b/>
        <sz val="11"/>
        <rFont val="GLOCK Sans Regular"/>
      </rPr>
      <t>(Packaged for Resale)</t>
    </r>
  </si>
  <si>
    <r>
      <t xml:space="preserve">Magazine Insert - .45 Auto G36, G36FGR Slim Only </t>
    </r>
    <r>
      <rPr>
        <b/>
        <sz val="11"/>
        <rFont val="GLOCK Sans Regular"/>
      </rPr>
      <t xml:space="preserve">(Packaged for Resale)     </t>
    </r>
    <r>
      <rPr>
        <sz val="11"/>
        <rFont val="GLOCK Sans Regular"/>
      </rPr>
      <t xml:space="preserve"> </t>
    </r>
  </si>
  <si>
    <r>
      <t xml:space="preserve">Magazine Insert - G42 .380 Slim Only </t>
    </r>
    <r>
      <rPr>
        <b/>
        <sz val="11"/>
        <rFont val="GLOCK Sans Regular"/>
      </rPr>
      <t>(Packaged for Resale)</t>
    </r>
    <r>
      <rPr>
        <sz val="11"/>
        <rFont val="GLOCK Sans Regular"/>
      </rPr>
      <t xml:space="preserve">          </t>
    </r>
  </si>
  <si>
    <t xml:space="preserve">Magazine Follower Black - 9mm G19X, G17, G17L, G19, G26, G34 cap-style - marked 9mm 7 - fits ONLY mags  factory-supplied w/ 4, 5, 6, or 7 followers (including Gen4) (Excludes G43, G43X, G48)       </t>
  </si>
  <si>
    <r>
      <t xml:space="preserve">Magazine Follower Black - 9mm G17, G19, G19X, G34 10rd only (Including Gen4) - marked   2183-2 </t>
    </r>
    <r>
      <rPr>
        <b/>
        <sz val="11"/>
        <rFont val="GLOCK Sans Regular"/>
      </rPr>
      <t>(Packaged for Resale)</t>
    </r>
    <r>
      <rPr>
        <sz val="11"/>
        <rFont val="GLOCK Sans Regular"/>
      </rPr>
      <t xml:space="preserve">        </t>
    </r>
  </si>
  <si>
    <r>
      <t xml:space="preserve">Magazine Follower - 9mm G17Gen5, G19Gen5, G26Gen5, G34Gen5MOS, G45 (Orange)  marked 9mm &amp; 7 </t>
    </r>
    <r>
      <rPr>
        <b/>
        <sz val="11"/>
        <rFont val="GLOCK Sans Regular"/>
      </rPr>
      <t>(Packaged for Resale)</t>
    </r>
  </si>
  <si>
    <r>
      <t xml:space="preserve">Magazine Follower - 9mm Gen5, G19X, G45 10rd (Orange) marked 2 </t>
    </r>
    <r>
      <rPr>
        <b/>
        <sz val="11"/>
        <rFont val="GLOCK Sans Regular"/>
      </rPr>
      <t>(Packaged for Resale)</t>
    </r>
  </si>
  <si>
    <r>
      <t xml:space="preserve">Magazine Follower - .357 G31, G32, G33 (Including Gen4) - 9rd, 11rd, 13rd, &amp; 15rd mags </t>
    </r>
    <r>
      <rPr>
        <sz val="11"/>
        <color indexed="8"/>
        <rFont val="GLOCK Sans Regular"/>
      </rPr>
      <t xml:space="preserve">only - marked .357 &amp; 5 </t>
    </r>
    <r>
      <rPr>
        <b/>
        <sz val="11"/>
        <color rgb="FF000000"/>
        <rFont val="GLOCK Sans Regular"/>
      </rPr>
      <t>(Packaged for Resale)</t>
    </r>
    <r>
      <rPr>
        <sz val="11"/>
        <color indexed="8"/>
        <rFont val="GLOCK Sans Regular"/>
      </rPr>
      <t xml:space="preserve">            </t>
    </r>
  </si>
  <si>
    <r>
      <t xml:space="preserve">Magazine Follower - .357 10-rd G31, G32 mags </t>
    </r>
    <r>
      <rPr>
        <sz val="11"/>
        <color indexed="8"/>
        <rFont val="GLOCK Sans Regular"/>
      </rPr>
      <t xml:space="preserve">only - marked .357/10 &amp; 1 </t>
    </r>
    <r>
      <rPr>
        <b/>
        <sz val="11"/>
        <color rgb="FF000000"/>
        <rFont val="GLOCK Sans Regular"/>
      </rPr>
      <t>(Packaged for Resale)</t>
    </r>
    <r>
      <rPr>
        <sz val="11"/>
        <color indexed="8"/>
        <rFont val="GLOCK Sans Regular"/>
      </rPr>
      <t xml:space="preserve">   </t>
    </r>
  </si>
  <si>
    <r>
      <t>Magazine Follower - .380 G25, G28 marked .380 &amp; 2 (Excludes G42)</t>
    </r>
    <r>
      <rPr>
        <sz val="11"/>
        <color indexed="8"/>
        <rFont val="GLOCK Sans Regular"/>
      </rPr>
      <t xml:space="preserve"> </t>
    </r>
    <r>
      <rPr>
        <b/>
        <sz val="11"/>
        <color rgb="FF000000"/>
        <rFont val="GLOCK Sans Regular"/>
      </rPr>
      <t>(Packaged for Resale)</t>
    </r>
    <r>
      <rPr>
        <sz val="11"/>
        <color indexed="8"/>
        <rFont val="GLOCK Sans Regular"/>
      </rPr>
      <t xml:space="preserve">           </t>
    </r>
  </si>
  <si>
    <r>
      <t xml:space="preserve">Magazine Follower - .40 G22, G23, G24, G27, G35 cap-style - marked .40 &amp; 10 - fits mags factory-supplied w/ "6", "7", "8", "9" or "10" followers </t>
    </r>
    <r>
      <rPr>
        <b/>
        <sz val="11"/>
        <rFont val="GLOCK Sans Regular"/>
      </rPr>
      <t>(Packaged for Resale)</t>
    </r>
  </si>
  <si>
    <r>
      <t>Magazine Follower - .40 G22, G23, G24, G27, G35 10rd mags w/high round inside guide ribs only, marked  .40/10 &amp; 1</t>
    </r>
    <r>
      <rPr>
        <b/>
        <sz val="11"/>
        <rFont val="GLOCK Sans Regular"/>
      </rPr>
      <t>(Packaged for Resale)</t>
    </r>
  </si>
  <si>
    <t>Magazine Follower - .40 Gen5 15rd (Orange)</t>
  </si>
  <si>
    <t>Magazine Follower - .40 Gen5 10rd (Orange)</t>
  </si>
  <si>
    <r>
      <t xml:space="preserve">Magazine Follower - 10mm G20, G20SF, G20Gen4, G29, G29SF, G29Gen4, G40Gen4MOS - marked 10 &amp; 4 </t>
    </r>
    <r>
      <rPr>
        <b/>
        <sz val="11"/>
        <rFont val="GLOCK Sans Regular"/>
      </rPr>
      <t>(Packaged for Resale)</t>
    </r>
    <r>
      <rPr>
        <sz val="11"/>
        <rFont val="GLOCK Sans Regular"/>
      </rPr>
      <t xml:space="preserve">            </t>
    </r>
  </si>
  <si>
    <t>Magazine Follower - 10mm G20Gen5 10rd &amp; 15rd Orange (marked 4)</t>
  </si>
  <si>
    <t>Magazine Follower - .45 Auto G21Gen5 10rd &amp; 13rd, G30Gen5 Orange (marked 4)</t>
  </si>
  <si>
    <r>
      <t>Magazine Follower - .45 Auto G21(10rd), G30 original style - (marked 045 &amp; 3955) fits ONLY  older mags factory-supplied w/ 3955 follower</t>
    </r>
    <r>
      <rPr>
        <b/>
        <sz val="11"/>
        <rFont val="GLOCK Sans Regular"/>
      </rPr>
      <t xml:space="preserve"> (Packaged for Resale)</t>
    </r>
  </si>
  <si>
    <r>
      <t xml:space="preserve">Magazine Follower - .45 Auto G21, G21SF, G30, G30S, G30SF, G41Gen4MOS cap-style, fits ONLY current mags Replaces 1304-1, 1304-2, 1304-3 marked .45 &amp; 4 (Including Gen4) (Excludes G36) </t>
    </r>
    <r>
      <rPr>
        <b/>
        <sz val="11"/>
        <rFont val="GLOCK Sans Regular"/>
      </rPr>
      <t>(Packaged for Resale)</t>
    </r>
  </si>
  <si>
    <r>
      <t xml:space="preserve">Magazine Follower - .45 Auto G36 Slim only - marked .45 S </t>
    </r>
    <r>
      <rPr>
        <b/>
        <sz val="11"/>
        <rFont val="GLOCK Sans Regular"/>
      </rPr>
      <t>(Packaged for Resale)</t>
    </r>
    <r>
      <rPr>
        <sz val="11"/>
        <rFont val="GLOCK Sans Regular"/>
      </rPr>
      <t xml:space="preserve">         </t>
    </r>
  </si>
  <si>
    <r>
      <t xml:space="preserve">Magazine Follower - .45 Auto 10rd G21 mags - marked .45 &amp; 3955 </t>
    </r>
    <r>
      <rPr>
        <b/>
        <sz val="11"/>
        <rFont val="GLOCK Sans Regular"/>
      </rPr>
      <t>(Packaged for Resale)</t>
    </r>
    <r>
      <rPr>
        <sz val="11"/>
        <rFont val="GLOCK Sans Regular"/>
      </rPr>
      <t xml:space="preserve">       </t>
    </r>
  </si>
  <si>
    <t>Magazine Follower - .45 GAP G37, G38, G39 cap-style - marked .45 G.A.P. (Including Gen4)</t>
  </si>
  <si>
    <r>
      <t xml:space="preserve">Magazine Follower - .380 Slim, G42 Only - marked 2 </t>
    </r>
    <r>
      <rPr>
        <b/>
        <sz val="11"/>
        <rFont val="GLOCK Sans Regular"/>
      </rPr>
      <t>(Packaged for Resale)</t>
    </r>
  </si>
  <si>
    <r>
      <t xml:space="preserve">Magazine Follower - 9mm Slim, G43 Only - marked 2 </t>
    </r>
    <r>
      <rPr>
        <b/>
        <sz val="11"/>
        <rFont val="GLOCK Sans Regular"/>
      </rPr>
      <t>(Packaged for Resale)</t>
    </r>
  </si>
  <si>
    <t>Magazine Follower - 9mm G43X, G48</t>
  </si>
  <si>
    <t xml:space="preserve">Magazine Spring - 9mm G17, G18, G19X, G34, G45, G47 all 17rd mags, including pre-ban, LE-marked, &amp; current unmarked                  </t>
  </si>
  <si>
    <t xml:space="preserve">Magazine Spring - 10mm G20 15rd mags, including pre-ban, LE-marked, and current unmarked                     </t>
  </si>
  <si>
    <t xml:space="preserve">Magazine Spring - .45 Auto G21 use only in pre-ban, older LE-marked mags w/ 3955 follower &amp; 10rd mags                    </t>
  </si>
  <si>
    <t xml:space="preserve">Magazine Spring - .40 G22, G35 10-coil spring - pre-ban mags &amp; older LE-marked mags (do not use w/ Tac-Lights)                    </t>
  </si>
  <si>
    <t>Magazine Spring - .40 G23Gen5 10-coil spring</t>
  </si>
  <si>
    <r>
      <t xml:space="preserve">Magazine Spring - 9mm Slim G43 </t>
    </r>
    <r>
      <rPr>
        <b/>
        <sz val="11"/>
        <rFont val="GLOCK Sans Regular"/>
      </rPr>
      <t>(Packaged for Resale)</t>
    </r>
  </si>
  <si>
    <r>
      <t xml:space="preserve">Magazine spring - 9mm G17, G17L, G34, G19X, G45, G47 10rd mags only </t>
    </r>
    <r>
      <rPr>
        <b/>
        <sz val="11"/>
        <rFont val="GLOCK Sans Regular"/>
      </rPr>
      <t>(Packaged for Resale)</t>
    </r>
  </si>
  <si>
    <r>
      <t xml:space="preserve">Magazine Spring - 9mm G17, G18, G19X, G34 19rd mags only (17rd mag with 7151 Floorplates &amp; 7165 insert) 11 Coil Spring </t>
    </r>
    <r>
      <rPr>
        <b/>
        <sz val="11"/>
        <rFont val="GLOCK Sans Regular"/>
      </rPr>
      <t>(Packaged for Resale)</t>
    </r>
  </si>
  <si>
    <t>Magazine Spring - .40, .45GAP, G22, G31, G35, G37 11 coil spring (must be used with Tac-Lights)</t>
  </si>
  <si>
    <t xml:space="preserve">Magazine Spring -  9mm &amp; .40 (24rd, 31rd, 33rd and 22rd mags) (Including Gen4)             </t>
  </si>
  <si>
    <t xml:space="preserve">Magazine Spring - 9mm, .357, .40 G19, G23, G32 10rd mags only (Including Gen4, Gen5)           </t>
  </si>
  <si>
    <t>Magazine Spring - 9mm G43X, G48</t>
  </si>
  <si>
    <r>
      <t xml:space="preserve">Magazine Spring - 9mm, .40, .357 .45 GAP G19, G23, G26, G27, G29, G32, G33, G38, G39 (9-coil spring) (Including Gen4 &amp; Gen5) </t>
    </r>
    <r>
      <rPr>
        <b/>
        <sz val="11"/>
        <rFont val="GLOCK Sans Regular"/>
      </rPr>
      <t>(Packaged for Resale)</t>
    </r>
    <r>
      <rPr>
        <sz val="11"/>
        <rFont val="GLOCK Sans Regular"/>
      </rPr>
      <t xml:space="preserve">          </t>
    </r>
  </si>
  <si>
    <t xml:space="preserve">Magazine Spring - .45 Auto G30 (9-coil spring) - use only in older mags factory-supplied with 3955 marked followers               </t>
  </si>
  <si>
    <r>
      <t xml:space="preserve">Magazine Spring - .40 &amp; 10mm G20, 20SF, G22, G24, G35, G40 10rd mags only (Including   Gen4 and MOS) </t>
    </r>
    <r>
      <rPr>
        <b/>
        <sz val="11"/>
        <rFont val="GLOCK Sans Regular"/>
      </rPr>
      <t>(Packaged for Resale)</t>
    </r>
    <r>
      <rPr>
        <sz val="11"/>
        <rFont val="GLOCK Sans Regular"/>
      </rPr>
      <t xml:space="preserve">     </t>
    </r>
  </si>
  <si>
    <t>Magazine Spring - 45 Auto G21, G21SF 10-coil spring - wide base, use only w/ 1304, 1304-1, -2, -3 or -4 follower &amp; newer mag tubes</t>
  </si>
  <si>
    <r>
      <t xml:space="preserve">Magazine Spring - 45 Auto G30, G30S wide-base, use ONLY in newer mags factory-supplied with 1304 marked followers, G30 Gen5 </t>
    </r>
    <r>
      <rPr>
        <b/>
        <sz val="11"/>
        <rFont val="GLOCK Sans Regular"/>
      </rPr>
      <t>(Packaged for Resale)</t>
    </r>
  </si>
  <si>
    <r>
      <t xml:space="preserve">Magazine Spring - .45 Auto Slim, G36 </t>
    </r>
    <r>
      <rPr>
        <b/>
        <sz val="11"/>
        <rFont val="GLOCK Sans Regular"/>
      </rPr>
      <t>(Packaged for Resale)</t>
    </r>
  </si>
  <si>
    <r>
      <t xml:space="preserve">Magazine Spring - .380 Slim, G42 </t>
    </r>
    <r>
      <rPr>
        <b/>
        <sz val="11"/>
        <rFont val="GLOCK Sans Regular"/>
      </rPr>
      <t>(Packaged for Resale)</t>
    </r>
  </si>
  <si>
    <t>RECOIL SPRING ASSEMBLIES</t>
  </si>
  <si>
    <r>
      <t xml:space="preserve">Recoil Spring Assembly - 9mm, .40, .357, .45GAP G17, G22, G31, G37 (silver springs &amp;    marked 5579-1) </t>
    </r>
    <r>
      <rPr>
        <b/>
        <sz val="11"/>
        <rFont val="GLOCK Sans Regular"/>
      </rPr>
      <t>(Packaged for Resale)</t>
    </r>
  </si>
  <si>
    <t>Recoil Spring Assembly - 9mm G17TGen3 Simunition  (black springs &amp; marked 5579-1)</t>
  </si>
  <si>
    <t>Recoil Spring Assembly dual - 9mm G17TGen4 Simunition (marked 0-5-4)</t>
  </si>
  <si>
    <r>
      <t xml:space="preserve">Recoil Spring Assembly dual - 9mm G-17Gen4, G34Gen4 (Including MOS)(marked 0-2-5) </t>
    </r>
    <r>
      <rPr>
        <b/>
        <sz val="11"/>
        <rFont val="GLOCK Sans Regular"/>
      </rPr>
      <t>(Packaged for Resale)</t>
    </r>
  </si>
  <si>
    <t>Recoil Spring Assembly dual - 9mm G17T Gen5 Only (Marked 2-1-1)</t>
  </si>
  <si>
    <r>
      <t xml:space="preserve">Recoil Spring Assembly dual - 9mm G17Gen5, G17LGen5, G34Gen5MOS, G17PGen5 (marked 1-3) </t>
    </r>
    <r>
      <rPr>
        <b/>
        <sz val="11"/>
        <rFont val="GLOCK Sans Regular"/>
      </rPr>
      <t>(Packaged for Resale)</t>
    </r>
  </si>
  <si>
    <r>
      <t xml:space="preserve">Recoil Spring Assembly dual - 9mm G19Gen5, G19X, G45, G45MOS, G47MOS (marked 1-7-1) </t>
    </r>
    <r>
      <rPr>
        <b/>
        <sz val="11"/>
        <rFont val="GLOCK Sans Regular"/>
      </rPr>
      <t>(Packaged for Resale)</t>
    </r>
  </si>
  <si>
    <t>Recoil Spring Assembly dual - 9mm G19T, G45T Gen5 Only (Marked 0-6-1)</t>
  </si>
  <si>
    <r>
      <t xml:space="preserve">Recoil Spring Assembly dual - 9mm G19Gen4 (marked 0-4-4) </t>
    </r>
    <r>
      <rPr>
        <b/>
        <sz val="11"/>
        <rFont val="GLOCK Sans Regular"/>
      </rPr>
      <t>(Packaged for Resale)</t>
    </r>
  </si>
  <si>
    <r>
      <t xml:space="preserve">Recoil Spring Assembly dual - .22 LR G44 (Marked 1-6-1) </t>
    </r>
    <r>
      <rPr>
        <b/>
        <sz val="11"/>
        <rFont val="GLOCK Sans Regular"/>
      </rPr>
      <t>(Packaged for Resale)</t>
    </r>
  </si>
  <si>
    <r>
      <t xml:space="preserve">Recoil Spring Assembly dual - .40 &amp; .357 G23Gen4, G32Gen4 (marked 0-3-4) </t>
    </r>
    <r>
      <rPr>
        <b/>
        <sz val="11"/>
        <rFont val="GLOCK Sans Regular"/>
      </rPr>
      <t>(Packaged for Resale)</t>
    </r>
  </si>
  <si>
    <r>
      <t xml:space="preserve">Recoil Spring Assembly dual - .40, 357, .45GAP G22Gen4, G31Gen4, G35Gen4, G37Gen4 (Including MOS) (marked 0-1-5) </t>
    </r>
    <r>
      <rPr>
        <b/>
        <sz val="11"/>
        <rFont val="GLOCK Sans Regular"/>
      </rPr>
      <t xml:space="preserve">(Packaged for Resale) </t>
    </r>
  </si>
  <si>
    <t>Recoil Spring Assembly dual - .40 (12) G22Gen5 (marked1-2-1)</t>
  </si>
  <si>
    <t>Recoil Spring Assembly dual - .40 (18) G23Gen5 (marked 1-8-1)</t>
  </si>
  <si>
    <r>
      <t xml:space="preserve">Recoil Spring Assembly dual - .45 Auto, 10mm, G21Gen4, 20Gen4, G40Gen4MOS, G41Gen4 (Including MOS) (marked 0-7-3) </t>
    </r>
    <r>
      <rPr>
        <b/>
        <sz val="11"/>
        <rFont val="GLOCK Sans Regular"/>
      </rPr>
      <t>(Packaged for Resale)</t>
    </r>
  </si>
  <si>
    <r>
      <t xml:space="preserve">Recoil Spring Assembly dual - .380 G42 (marked 1-0-1) </t>
    </r>
    <r>
      <rPr>
        <b/>
        <sz val="11"/>
        <rFont val="GLOCK Sans Regular"/>
      </rPr>
      <t>(Packaged for Resale)</t>
    </r>
  </si>
  <si>
    <t>Recoil Spring Assembly dual - 9mm Slim G43, G43X, G48  (marked 1-1-1)</t>
  </si>
  <si>
    <r>
      <t xml:space="preserve">Recoil Spring Assembly - 9mm, .40, .357, .45 GAP G19, G23, G23P, G32, G38 (Including "C" models) (marked 5593-1) </t>
    </r>
    <r>
      <rPr>
        <b/>
        <sz val="11"/>
        <rFont val="GLOCK Sans Regular"/>
      </rPr>
      <t>(Packaged for Resale)</t>
    </r>
  </si>
  <si>
    <r>
      <t xml:space="preserve">Recoil Spring Assembly - 10mm, .45 Auto, G20, G20SF, G21, G21SF (Including "C" models) (marked 5600) </t>
    </r>
    <r>
      <rPr>
        <b/>
        <sz val="11"/>
        <rFont val="GLOCK Sans Regular"/>
      </rPr>
      <t>(Packaged for Resale)</t>
    </r>
  </si>
  <si>
    <t>Recoil Spring Assembly (14) dual - .45 Auto, 10mm G20, G21Gen5 Only (marked 1-4-1)</t>
  </si>
  <si>
    <r>
      <t xml:space="preserve">Recoil Spring Assembly dual - 9mm, .40, .357, .45 GAP G26, G27, G33, G39(silver spring)(Including Gen4, G26Gen5)   (marked 0-8-3) </t>
    </r>
    <r>
      <rPr>
        <b/>
        <sz val="11"/>
        <rFont val="GLOCK Sans Regular"/>
      </rPr>
      <t xml:space="preserve">(Packaged for Resale)    </t>
    </r>
    <r>
      <rPr>
        <sz val="11"/>
        <rFont val="GLOCK Sans Regular"/>
      </rPr>
      <t xml:space="preserve">                </t>
    </r>
  </si>
  <si>
    <r>
      <t xml:space="preserve">Recoil Spring Assembly dual - 10mm, .45 Auto, G29, G29SF, G29Gen4, G30, G30SF,   G30Gen4, G30S, G36, G36FGR, (black spring) (marked 0-9-2) </t>
    </r>
    <r>
      <rPr>
        <b/>
        <sz val="11"/>
        <rFont val="GLOCK Sans Regular"/>
      </rPr>
      <t>(Packaged for Resale)</t>
    </r>
    <r>
      <rPr>
        <sz val="11"/>
        <rFont val="GLOCK Sans Regular"/>
      </rPr>
      <t xml:space="preserve">        </t>
    </r>
  </si>
  <si>
    <t xml:space="preserve">Recoil Spring Assembly dual - 45 Auto, 10mm G29Gen5, G30Gen5  Marked 2-4-0              </t>
  </si>
  <si>
    <t>SIGHTS and SIGHT TOOLS</t>
  </si>
  <si>
    <r>
      <t xml:space="preserve">Sight - Polymer - Front Screw on 4.1 </t>
    </r>
    <r>
      <rPr>
        <b/>
        <sz val="11"/>
        <color indexed="8"/>
        <rFont val="GLOCK Sans Regular"/>
      </rPr>
      <t>(includes 5946 SCREW)</t>
    </r>
    <r>
      <rPr>
        <sz val="11"/>
        <color indexed="8"/>
        <rFont val="GLOCK Sans Regular"/>
      </rPr>
      <t xml:space="preserve"> - Fits All models - Including G42, G43, G43X, G44, G45, G45MOS Gen3, Gen4 &amp; Gen5</t>
    </r>
  </si>
  <si>
    <t>Steel - Screw (MUST be used with 4.1 6956, NF17G24, NF17G32, 7079, 39750)</t>
  </si>
  <si>
    <t>Steel - Screw (MUST be used with 4.9 front sights 33258, 33574, 39751)</t>
  </si>
  <si>
    <r>
      <t xml:space="preserve">Sight - Polymer - Fixed 6.1mm Rear - Fits All Models (Including Gen3, Gen4 &amp; MOS) (Excluding G42, G43) (standard height only on </t>
    </r>
    <r>
      <rPr>
        <i/>
        <sz val="11"/>
        <rFont val="GLOCK Sans Regular"/>
      </rPr>
      <t>G17L</t>
    </r>
    <r>
      <rPr>
        <sz val="11"/>
        <rFont val="GLOCK Sans Regular"/>
      </rPr>
      <t xml:space="preserve">) (Longer dash with shorter dash underneath indicates height)                      </t>
    </r>
  </si>
  <si>
    <t xml:space="preserve">Sight - Polymer - Fixed 6.1mm Rear - Slim G42,G43,G43X, (Excluding G36, G36FGR) (Longer dash with shorter dash underneath indicates height)  </t>
  </si>
  <si>
    <t>Sight - Polymer - Fixed 6.5mm Rear - Fits All Models (Including Gen3, Gen4 &amp; MOS) (Excluding G42, G43) (standard height on G17, G19, G22, G23, G24, G26, G27, G33, G34, G35, G37, G38, G39) (1 dash indicates height)</t>
  </si>
  <si>
    <t>Sight - Polymer - Fixed 6.5mm Slim Rear - G48 (1 dash indicates height)</t>
  </si>
  <si>
    <t>Sight - Polymer - Fixed 6.9mm Rear - Fits All Models (Including Gen3, Gen4 &amp; MOS) (Excluding G42, G43) (standard height on G20, G20SF, G21, G21SF, G29, G29SF, G30, G30SF, G30S, G31, G32, G36, G36FGR, G40, G41) (Longer dash with shorter dash on top indicates height)</t>
  </si>
  <si>
    <t>Sight - Polymer - Fixed 6.9mm Rear - Slim - Fits G43XMOS, G48MOS (longer dash with shorter dash on top indicates height)</t>
  </si>
  <si>
    <t>Sight - Polymer - Fixed 7.3mm Rear - Fits All Models (Including Gen3, Gen4 &amp; MOS) (Excludes G42, G43) (Longer  dash with 2 shorter dashes on top indicates height)</t>
  </si>
  <si>
    <r>
      <t xml:space="preserve">Sight - Polymer - Front Screw on 4.9 - </t>
    </r>
    <r>
      <rPr>
        <b/>
        <sz val="11"/>
        <color rgb="FF000000"/>
        <rFont val="GLOCK Sans Regular"/>
      </rPr>
      <t>GMS</t>
    </r>
    <r>
      <rPr>
        <sz val="11"/>
        <color indexed="8"/>
        <rFont val="GLOCK Sans Regular"/>
      </rPr>
      <t xml:space="preserve"> </t>
    </r>
    <r>
      <rPr>
        <b/>
        <sz val="11"/>
        <color indexed="8"/>
        <rFont val="GLOCK Sans Regular"/>
      </rPr>
      <t>(includes 33259 SCREW)</t>
    </r>
    <r>
      <rPr>
        <sz val="11"/>
        <color indexed="8"/>
        <rFont val="GLOCK Sans Regular"/>
      </rPr>
      <t xml:space="preserve"> - Fits All Models (Including G17Gen5, G19Gen5,G34Gen5MOS,G48</t>
    </r>
  </si>
  <si>
    <r>
      <t xml:space="preserve">Steel - Screw (MUST be used with </t>
    </r>
    <r>
      <rPr>
        <b/>
        <sz val="11"/>
        <rFont val="GLOCK Sans Regular"/>
      </rPr>
      <t>GMS</t>
    </r>
    <r>
      <rPr>
        <sz val="11"/>
        <rFont val="GLOCK Sans Regular"/>
      </rPr>
      <t xml:space="preserve"> 4.9  33258, 39750, 39751)</t>
    </r>
  </si>
  <si>
    <r>
      <t xml:space="preserve">Sight - Polymer - Fixed 6.1mm Rear - </t>
    </r>
    <r>
      <rPr>
        <b/>
        <sz val="11"/>
        <rFont val="GLOCK Sans Regular"/>
      </rPr>
      <t>GMS</t>
    </r>
    <r>
      <rPr>
        <sz val="11"/>
        <rFont val="GLOCK Sans Regular"/>
      </rPr>
      <t xml:space="preserve"> G17Gen5, G19Gen5, G26Gen5, G29Gen5, G30Gen5, G34Gen5, G45, G45MOS (Marked 6.1)</t>
    </r>
  </si>
  <si>
    <r>
      <t xml:space="preserve">Sight - Polymer - Fixed 6.5mm Rear - </t>
    </r>
    <r>
      <rPr>
        <b/>
        <sz val="11"/>
        <rFont val="GLOCK Sans Regular"/>
      </rPr>
      <t>GMS</t>
    </r>
    <r>
      <rPr>
        <sz val="11"/>
        <rFont val="GLOCK Sans Regular"/>
      </rPr>
      <t xml:space="preserve"> G17Gen5, G19Gen5, G20Gen5, G26Gen5,  G34Gen5 (Marked 6.5)</t>
    </r>
  </si>
  <si>
    <t>NF17G24</t>
  </si>
  <si>
    <r>
      <t xml:space="preserve">Sight - Night-Sight - GLOCK 4.1 Front Screw on GNS </t>
    </r>
    <r>
      <rPr>
        <b/>
        <sz val="11"/>
        <rFont val="GLOCK Sans Regular"/>
      </rPr>
      <t>(Includes 5946 SCREW)</t>
    </r>
    <r>
      <rPr>
        <sz val="11"/>
        <rFont val="GLOCK Sans Regular"/>
      </rPr>
      <t xml:space="preserve"> - Fits All models Gen3, Gen4, Gen5 (Including G43X)</t>
    </r>
  </si>
  <si>
    <r>
      <t xml:space="preserve">Sight - Night-Sight - GLOCK 4.9 Front Screw on GNS </t>
    </r>
    <r>
      <rPr>
        <b/>
        <sz val="11"/>
        <rFont val="GLOCK Sans Regular"/>
      </rPr>
      <t>(Includes 33529 SCREW)</t>
    </r>
    <r>
      <rPr>
        <sz val="11"/>
        <rFont val="GLOCK Sans Regular"/>
      </rPr>
      <t xml:space="preserve"> - Fits ALL Models</t>
    </r>
  </si>
  <si>
    <t>NR17G25</t>
  </si>
  <si>
    <t>Sight - Night-Sight - GLOCK 6.1mm Rear GNS - Fits All Models (Including Gen3, Gen4 &amp; MOS) (Excluding G42, G43, G43X, G48) (standard height on G17L)</t>
  </si>
  <si>
    <t>Sight - Night Sight - GLOCK 6.1mm Slim Rear GNS G42, G43, G43X, G48 (longer dash with shorter dash underneath indicates height)</t>
  </si>
  <si>
    <t>NR17G24</t>
  </si>
  <si>
    <t xml:space="preserve">Sight - Night-Sight - GLOCK 6.5mm Rear GNS - Fits All Models (Including Gen3, Gen4 &amp; MOS) (Excluding G42, G43, G43X, G48) (standard height on G17, G19, G22, G23, G24, G26, G27,  G33, G34, G35, G37, G38, G39) </t>
  </si>
  <si>
    <t xml:space="preserve">Sight - Night Sight - GLOCK 6.5mm Slim Rear GNS G42, G43, G43X, G48 (one dash indicates height) </t>
  </si>
  <si>
    <t>NR17G26</t>
  </si>
  <si>
    <t>Sight - Night-Sight - GLOCK 6.9mm Rear GNS - Fits All Models (Including Gen3, Gen4 &amp; MOS) (ExcludingG42, G43, G43X, G48) (standard height on G20, G20SF, G21, G21SF, G29, G29SF, G30, G30SF, G30S, G31, G32, G36, G36FGR, G40, G41) (longer dash with shorter dash on top indicates height)</t>
  </si>
  <si>
    <t>Night Sight - Fixed 6.9mm Slim Rear GNS - Fits G43XMOS,G48MOS (longer dash with shorter dash on top indicates height)</t>
  </si>
  <si>
    <r>
      <t xml:space="preserve">Sight Set - GLOCK Night Sight Set 6.5 GNS (Includes 1 rear &amp; 1 front sight w/screw) (One dash indicates height) </t>
    </r>
    <r>
      <rPr>
        <b/>
        <sz val="11"/>
        <rFont val="GLOCK Sans Regular"/>
      </rPr>
      <t xml:space="preserve">(Packaged for Resale) </t>
    </r>
  </si>
  <si>
    <r>
      <t xml:space="preserve">Sight Set - GLOCK Night Sight Set 6.9 GNS (Includes 1 rear &amp; 1 front sight w/screw) (longer dash with shorter dash on top indicates height) </t>
    </r>
    <r>
      <rPr>
        <b/>
        <sz val="11"/>
        <rFont val="GLOCK Sans Regular"/>
      </rPr>
      <t>(Packaged for Resale)</t>
    </r>
  </si>
  <si>
    <r>
      <t xml:space="preserve">Sight Set - GLOCK Night Sight Set 6.1 Slim GNS Fits G42, G43, G43X (Includes 1 rear &amp; 1 front sight w/screw) (longer dash with shorter dash underneath indicates height) </t>
    </r>
    <r>
      <rPr>
        <b/>
        <sz val="11"/>
        <rFont val="GLOCK Sans Regular"/>
      </rPr>
      <t>(Packaged for Resale)</t>
    </r>
  </si>
  <si>
    <r>
      <t xml:space="preserve">Wedge with Rear sight for Aimpoint COA G19,G45,G47 COA Only </t>
    </r>
    <r>
      <rPr>
        <b/>
        <sz val="11"/>
        <rFont val="GLOCK Sans Regular"/>
      </rPr>
      <t>(Includes 2x102840 Screws)</t>
    </r>
  </si>
  <si>
    <r>
      <t xml:space="preserve">Wedge with Rear sight for Aimpoint COA G43X, G48 COA Only </t>
    </r>
    <r>
      <rPr>
        <b/>
        <sz val="11"/>
        <rFont val="GLOCK Sans Regular"/>
      </rPr>
      <t>(Includes 2x102840 Screws)</t>
    </r>
  </si>
  <si>
    <r>
      <t xml:space="preserve">Sight - Night Sight - 4.1 </t>
    </r>
    <r>
      <rPr>
        <b/>
        <sz val="11"/>
        <color rgb="FF000000"/>
        <rFont val="GLOCK Sans Regular"/>
      </rPr>
      <t>GMS</t>
    </r>
    <r>
      <rPr>
        <sz val="11"/>
        <color indexed="8"/>
        <rFont val="GLOCK Sans Regular"/>
      </rPr>
      <t xml:space="preserve"> Front Screw on - </t>
    </r>
    <r>
      <rPr>
        <b/>
        <sz val="11"/>
        <color indexed="8"/>
        <rFont val="GLOCK Sans Regular"/>
      </rPr>
      <t>(includes 5946 SCREW)</t>
    </r>
    <r>
      <rPr>
        <sz val="11"/>
        <color indexed="8"/>
        <rFont val="GLOCK Sans Regular"/>
      </rPr>
      <t xml:space="preserve"> - G17Gen5, G19Gen5, G34Gen5MOS</t>
    </r>
  </si>
  <si>
    <r>
      <t xml:space="preserve">Sight - Night Sight - 4.9 </t>
    </r>
    <r>
      <rPr>
        <b/>
        <sz val="11"/>
        <color rgb="FF000000"/>
        <rFont val="GLOCK Sans Regular"/>
      </rPr>
      <t xml:space="preserve">GMS </t>
    </r>
    <r>
      <rPr>
        <sz val="11"/>
        <color indexed="8"/>
        <rFont val="GLOCK Sans Regular"/>
      </rPr>
      <t xml:space="preserve">Front Screw on - </t>
    </r>
    <r>
      <rPr>
        <b/>
        <sz val="11"/>
        <color indexed="8"/>
        <rFont val="GLOCK Sans Regular"/>
      </rPr>
      <t>(includes 33259 SCREW)</t>
    </r>
    <r>
      <rPr>
        <sz val="11"/>
        <color indexed="8"/>
        <rFont val="GLOCK Sans Regular"/>
      </rPr>
      <t xml:space="preserve"> - G17Gen5,  G19Gen5, G34Gen5MOS</t>
    </r>
  </si>
  <si>
    <r>
      <t xml:space="preserve">Sight - Night Sight - </t>
    </r>
    <r>
      <rPr>
        <b/>
        <sz val="11"/>
        <rFont val="GLOCK Sans Regular"/>
      </rPr>
      <t>GMS</t>
    </r>
    <r>
      <rPr>
        <sz val="11"/>
        <rFont val="GLOCK Sans Regular"/>
      </rPr>
      <t xml:space="preserve"> 6.1mm Rear - G17Gen5, G19Gen5, G26Gen5, G34Gen5MOS   (Marked 6.1)</t>
    </r>
  </si>
  <si>
    <r>
      <t xml:space="preserve">Sight - Night Sight - </t>
    </r>
    <r>
      <rPr>
        <b/>
        <sz val="11"/>
        <rFont val="GLOCK Sans Regular"/>
      </rPr>
      <t xml:space="preserve">GMS </t>
    </r>
    <r>
      <rPr>
        <sz val="11"/>
        <rFont val="GLOCK Sans Regular"/>
      </rPr>
      <t>6.5mm Rear - G17Gen5, G19Gen5, G26Gen5, G34Gen5MOS   (Marked 6.5)</t>
    </r>
  </si>
  <si>
    <r>
      <t xml:space="preserve">Sight - Night Sight - </t>
    </r>
    <r>
      <rPr>
        <b/>
        <sz val="11"/>
        <rFont val="GLOCK Sans Regular"/>
      </rPr>
      <t>GMS</t>
    </r>
    <r>
      <rPr>
        <sz val="11"/>
        <rFont val="GLOCK Sans Regular"/>
      </rPr>
      <t xml:space="preserve"> 6.9mm Rear - G17Gen5, G19Gen5, G26Gen5, G34Gen5MOS   (Marked 6.9)</t>
    </r>
  </si>
  <si>
    <r>
      <t xml:space="preserve">Sight - Night Sight - </t>
    </r>
    <r>
      <rPr>
        <b/>
        <sz val="11"/>
        <rFont val="GLOCK Sans Regular"/>
      </rPr>
      <t>GMS</t>
    </r>
    <r>
      <rPr>
        <sz val="11"/>
        <rFont val="GLOCK Sans Regular"/>
      </rPr>
      <t xml:space="preserve"> 7.3mm Rear - G17Gen5, G19Gen5, G26Gen5, G34Gen5MOS   (Marked 7.3)</t>
    </r>
  </si>
  <si>
    <r>
      <t xml:space="preserve">Sight - Night Sight - AMGLO Bold Set </t>
    </r>
    <r>
      <rPr>
        <sz val="11"/>
        <color indexed="8"/>
        <rFont val="GLOCK Sans Regular"/>
      </rPr>
      <t xml:space="preserve">- 180" Height Front - G17, G19, G22, G23, G26, G27,     G33, G34, G35, G37, G38, G39, Gen3, Gen4, Gen5 (equivalent to 6.5) (Front sight marked 80) </t>
    </r>
    <r>
      <rPr>
        <b/>
        <sz val="11"/>
        <color rgb="FF000000"/>
        <rFont val="GLOCK Sans Regular"/>
      </rPr>
      <t>(Packaged for Resale)</t>
    </r>
  </si>
  <si>
    <r>
      <t xml:space="preserve">Sight - Night Sight - AMGLO Bold Set - .220" Height Front,  .140" Width (no equivalent)(Includes screw 46091 </t>
    </r>
    <r>
      <rPr>
        <b/>
        <sz val="11"/>
        <rFont val="GLOCK Sans Regular"/>
      </rPr>
      <t>(Packaged for Resale)</t>
    </r>
    <r>
      <rPr>
        <sz val="11"/>
        <rFont val="GLOCK Sans Regular"/>
      </rPr>
      <t xml:space="preserve">  </t>
    </r>
  </si>
  <si>
    <r>
      <t xml:space="preserve">Sight - Night Sight - AMGLO Bold Set </t>
    </r>
    <r>
      <rPr>
        <sz val="11"/>
        <color indexed="8"/>
        <rFont val="GLOCK Sans Regular"/>
      </rPr>
      <t xml:space="preserve">- 165" Height Front - G20, G21, G29, G30, G31, G32, G36, G36FGR, G40, G41 Gen3 &amp; Gen4  (equivalent to 6.9) (Front sight marked 65) (Includes Screw 46091) </t>
    </r>
    <r>
      <rPr>
        <b/>
        <sz val="11"/>
        <color rgb="FF000000"/>
        <rFont val="GLOCK Sans Regular"/>
      </rPr>
      <t>(Packaged for Resale)</t>
    </r>
  </si>
  <si>
    <t>Sight - Night Sight - AMGLO Bold Rear SLIM to be used with 34830 G42, G43, G43X, G48</t>
  </si>
  <si>
    <t xml:space="preserve">Sight - Night Sight - AMGLO Bold MOS Rear to be used with 34830, 34832, 34833, 34998, Fits MOS Models </t>
  </si>
  <si>
    <t xml:space="preserve">Steel - Screw - MUST be used with 34830, 34832, 34833  </t>
  </si>
  <si>
    <r>
      <t xml:space="preserve">Sight - Night Sight - AMGLO Bold Front 140" W x 220" H (no equivalent)  marked 20 </t>
    </r>
    <r>
      <rPr>
        <b/>
        <sz val="11"/>
        <color indexed="8"/>
        <rFont val="GLOCK Sans Regular"/>
      </rPr>
      <t>(Includes Screw 46091)</t>
    </r>
  </si>
  <si>
    <r>
      <t xml:space="preserve">Sight - Night Sight - AMGLO Bold Front 140" W x 200" H (equivalent to 6.1) marked 00    </t>
    </r>
    <r>
      <rPr>
        <b/>
        <sz val="11"/>
        <color indexed="8"/>
        <rFont val="GLOCK Sans Regular"/>
      </rPr>
      <t>(Includes Screw 46091)</t>
    </r>
  </si>
  <si>
    <r>
      <t xml:space="preserve">Sight - Night Sight - AMGLO Bold Front 140" W x 180" H  (equivalent to 6.5) marked 80    </t>
    </r>
    <r>
      <rPr>
        <b/>
        <sz val="11"/>
        <color indexed="8"/>
        <rFont val="GLOCK Sans Regular"/>
      </rPr>
      <t>(Includes Screw 46091)</t>
    </r>
  </si>
  <si>
    <r>
      <t xml:space="preserve">Sight - Night Sight - AMGLO Bold Front 140" W x 165" H  (equivalent to 6.9) marked 65   </t>
    </r>
    <r>
      <rPr>
        <b/>
        <sz val="11"/>
        <color indexed="8"/>
        <rFont val="GLOCK Sans Regular"/>
      </rPr>
      <t>(Includes Screw 46091)</t>
    </r>
  </si>
  <si>
    <r>
      <t xml:space="preserve">Sight - Steel - GLOCK 4.1 Front Screw-on </t>
    </r>
    <r>
      <rPr>
        <b/>
        <sz val="11"/>
        <rFont val="GLOCK Sans Regular"/>
      </rPr>
      <t>(Includes 5946 Screw)</t>
    </r>
    <r>
      <rPr>
        <sz val="11"/>
        <rFont val="GLOCK Sans Regular"/>
      </rPr>
      <t xml:space="preserve"> metal sight-not a night      sight - Fits All models (Including Gen3, Gen4, MOS, G42 &amp; G43)</t>
    </r>
  </si>
  <si>
    <t>Sight - Steel - GLOCK 4.9 Front Screw-on (includes 33259 SCREW ) metal sight-not a night sight - Fits All models (Including Gen3, Gen4, Gen5, MOS, G42, G43, G43X, G48)</t>
  </si>
  <si>
    <t>Sight - Steel - GLOCK 6.1mm Rear - Fits All models  (Including Gen3,Gen4 &amp; MOS) (Excluding G42, G43, G43X, G48)  (standard height only on G17L)(Longer dash with short dash on top indicates height)</t>
  </si>
  <si>
    <t>Sight - Steel - GLOCK 6.1mm Rear SLIM - Fits G42, G43, G43X (Longer dash with short dash underneath indicates height)</t>
  </si>
  <si>
    <t>Sight - Steel - GLOCK 6.5mm Rear - Fits All models  (Including Gen3,Gen4 &amp; MOS) (Excluding G42, G43, G43X, G48) (standard height on G17, G19, G22, G23, G26, G27, G33, G34, G35, G37, G38, G39)(One dash indicates height)</t>
  </si>
  <si>
    <t>Sight - Steel - GLOCK 6.5mm Rear SLIM - Fits 48 (One dash indicates height)</t>
  </si>
  <si>
    <t>Sight - Steel - GLOCK 6.9mm Rear - Fits All Models (Including Gen3, Gen4 &amp; MOS)(Excluding G42, G43, G43X, G48) standard height on G20, G20SF, G21, G21SF, G29, G29SF, G30,   G30SF, G30S, G31, G32, G36, G36FGR, G40, G41) (Longer dash with shorter dash on top indicates height)</t>
  </si>
  <si>
    <t>Sight - Steel - GLOCK 6.9mm Rear SLIM - Fits G42, G43, G43X, G48 (Longer dash with shorter dash on top indicates height)</t>
  </si>
  <si>
    <t xml:space="preserve">Sight - Steel - GLOCK 7.3mm Rear - Fits All models  (Including Gen3,Gen4 &amp; MOS) (Excluding G42, G43, G43X, G48) (Longer dash with two shorter dashes indicates height)                   </t>
  </si>
  <si>
    <r>
      <t xml:space="preserve">Sight - Adjustable Rear </t>
    </r>
    <r>
      <rPr>
        <b/>
        <sz val="11"/>
        <rFont val="GLOCK Sans Regular"/>
      </rPr>
      <t>w/mini screwdriver</t>
    </r>
    <r>
      <rPr>
        <sz val="11"/>
        <rFont val="GLOCK Sans Regular"/>
      </rPr>
      <t xml:space="preserve"> - Fits all models (Including Gen3, Gen4)(Excluding G42, G43)</t>
    </r>
  </si>
  <si>
    <r>
      <t xml:space="preserve">Sight - Adjustable Rear </t>
    </r>
    <r>
      <rPr>
        <b/>
        <sz val="11"/>
        <rFont val="GLOCK Sans Regular"/>
      </rPr>
      <t>w/mini screwdriver</t>
    </r>
    <r>
      <rPr>
        <sz val="11"/>
        <rFont val="GLOCK Sans Regular"/>
      </rPr>
      <t xml:space="preserve"> - Fits G44</t>
    </r>
  </si>
  <si>
    <t>Sight Mini-Screwdriver (for GLOCK adjustable rear sight 5977, 33515 &amp; GLOCK GTL21, GTL22 laser lights)</t>
  </si>
  <si>
    <t xml:space="preserve">GLOCK Front Sight Tool (HEX)   </t>
  </si>
  <si>
    <t>Sight Tool - Rear - Fits all models 9mm,10mm, .40,.45,.357,.380, G17, G19, G20, G21, G22, G23, G24,  G26, G27, G29, G30, G31, G32, G33, G34, G35, G36, G37, G38, G39, G40, G41, G42, G43, G43X, G44, G48 (Including Gen4, MOS)</t>
  </si>
  <si>
    <t>MOS COVER PLATES AND SCREWS</t>
  </si>
  <si>
    <r>
      <t xml:space="preserve">MOS Adapter Plate Screw </t>
    </r>
    <r>
      <rPr>
        <sz val="11"/>
        <color indexed="8"/>
        <rFont val="GLOCK Sans Regular"/>
      </rPr>
      <t>ONLY Torx Flat Cap Screw M3x6mm ISO14581</t>
    </r>
  </si>
  <si>
    <t xml:space="preserve">MOS Cover Plate 01 9mm, .40, .45 G17, G19, G34, G35, G41      </t>
  </si>
  <si>
    <t xml:space="preserve">MOS Cover Plate (Polymer) 01 9mm, G45MOS, G47MOS  </t>
  </si>
  <si>
    <t>MOS Cover Plate (Polymer) 02 .45, 10MM, G20Gen5, G21Gen5</t>
  </si>
  <si>
    <t>MOS Cover Plate (Polymer) 08 G19, G45, G47 Gen5 COA Models Only</t>
  </si>
  <si>
    <t>MOS Cover Plate (Polymer) 08 G43X, G48 COA Models Only</t>
  </si>
  <si>
    <t xml:space="preserve">MOS Cover Plate 02 10mm  G40       </t>
  </si>
  <si>
    <t xml:space="preserve">MOS Cover Plate 01 DLC 9mm,  G19Gen5MOS, G17Gen5MOS, G26Gen5MOS, G34Gen5MOS, G45MOS     </t>
  </si>
  <si>
    <t xml:space="preserve">MOS Cover Plate 04 nDLC .40 G22Gen5MOS, G23Gen5MOS, G35Gen5MOS  </t>
  </si>
  <si>
    <t>MOS Cover Plate Slm 01 nDLC, G43X MOS, G48MOS only</t>
  </si>
  <si>
    <r>
      <t xml:space="preserve">MOS Cover Plate Screw </t>
    </r>
    <r>
      <rPr>
        <sz val="11"/>
        <color indexed="8"/>
        <rFont val="GLOCK Sans Regular"/>
      </rPr>
      <t>ONLY Torx Flat Cap Screw M3x8mm</t>
    </r>
  </si>
  <si>
    <t>MOS Cover plate and Wedge Screw M3.5x8.8 - COA Models Only</t>
  </si>
  <si>
    <r>
      <t xml:space="preserve">MOS Cover Plate Screw </t>
    </r>
    <r>
      <rPr>
        <sz val="11"/>
        <color indexed="8"/>
        <rFont val="GLOCK Sans Regular"/>
      </rPr>
      <t>ONLY Torx Flat Cap Screw TX10, M4x7.5, 10.9 G43X MOS, G48 MOS ONLY</t>
    </r>
  </si>
  <si>
    <t>CLEANING RODS AND BORE BRUSHES</t>
  </si>
  <si>
    <r>
      <t xml:space="preserve">Bore brush - Nylon, for all models (Excluding </t>
    </r>
    <r>
      <rPr>
        <sz val="11"/>
        <color indexed="8"/>
        <rFont val="GLOCK Sans Regular"/>
      </rPr>
      <t xml:space="preserve">G17T) </t>
    </r>
    <r>
      <rPr>
        <b/>
        <sz val="11"/>
        <color rgb="FF000000"/>
        <rFont val="GLOCK Sans Regular"/>
      </rPr>
      <t>(Packaged for Resale)</t>
    </r>
    <r>
      <rPr>
        <sz val="11"/>
        <color indexed="8"/>
        <rFont val="GLOCK Sans Regular"/>
      </rPr>
      <t xml:space="preserve">                       </t>
    </r>
  </si>
  <si>
    <r>
      <t>Bore brush - Bronze, for G17T, G17TGen4 Simunition pistols</t>
    </r>
    <r>
      <rPr>
        <sz val="11"/>
        <color indexed="8"/>
        <rFont val="GLOCK Sans Regular"/>
      </rPr>
      <t xml:space="preserve"> </t>
    </r>
    <r>
      <rPr>
        <b/>
        <sz val="11"/>
        <color indexed="8"/>
        <rFont val="GLOCK Sans Regular"/>
      </rPr>
      <t>Only</t>
    </r>
    <r>
      <rPr>
        <sz val="11"/>
        <color indexed="8"/>
        <rFont val="GLOCK Sans Regular"/>
      </rPr>
      <t xml:space="preserve">                    </t>
    </r>
  </si>
  <si>
    <r>
      <t xml:space="preserve">Bore Brush - Stainless steel 5,5mm (G44) </t>
    </r>
    <r>
      <rPr>
        <b/>
        <sz val="11"/>
        <color theme="1"/>
        <rFont val="GLOCK Sans Regular"/>
      </rPr>
      <t>(Packaged for Resale)</t>
    </r>
  </si>
  <si>
    <r>
      <t xml:space="preserve">Cleaning rod - Polymer for nylon brush - fits all Models (Excluding G17T, G17TGen4)   </t>
    </r>
    <r>
      <rPr>
        <b/>
        <sz val="11"/>
        <rFont val="GLOCK Sans Regular"/>
      </rPr>
      <t>(Packaged for Resale)</t>
    </r>
    <r>
      <rPr>
        <sz val="11"/>
        <rFont val="GLOCK Sans Regular"/>
      </rPr>
      <t xml:space="preserve">                     </t>
    </r>
  </si>
  <si>
    <r>
      <t xml:space="preserve">Cleaning rod - Polymer for bronze brush - for G17T, G17TGen4 Simunition pistols </t>
    </r>
    <r>
      <rPr>
        <b/>
        <sz val="11"/>
        <rFont val="GLOCK Sans Regular"/>
      </rPr>
      <t xml:space="preserve">Only   </t>
    </r>
    <r>
      <rPr>
        <sz val="11"/>
        <rFont val="GLOCK Sans Regular"/>
      </rPr>
      <t xml:space="preserve">     </t>
    </r>
  </si>
  <si>
    <r>
      <t xml:space="preserve">Cleaning rod - Polymer 01 for nylon brush - fits G44 </t>
    </r>
    <r>
      <rPr>
        <b/>
        <sz val="11"/>
        <rFont val="GLOCK Sans Regular"/>
      </rPr>
      <t xml:space="preserve">(Packaged for Resale)    </t>
    </r>
    <r>
      <rPr>
        <sz val="11"/>
        <rFont val="GLOCK Sans Regular"/>
      </rPr>
      <t xml:space="preserve">               </t>
    </r>
  </si>
  <si>
    <r>
      <t xml:space="preserve">Cleaning rod - Polymer upper adapter 01 for cleaning rod (G44) </t>
    </r>
    <r>
      <rPr>
        <b/>
        <sz val="11"/>
        <rFont val="GLOCK Sans Regular"/>
      </rPr>
      <t>(Packaged for Resale)</t>
    </r>
  </si>
  <si>
    <t>DUMMY ROUNDS</t>
  </si>
  <si>
    <r>
      <t xml:space="preserve">GLOCK Dummy Rounds 9x19 = 50 rds </t>
    </r>
    <r>
      <rPr>
        <b/>
        <sz val="11"/>
        <rFont val="GLOCK Sans Regular"/>
      </rPr>
      <t>(Packaged for Resale)</t>
    </r>
  </si>
  <si>
    <t>764503043413</t>
  </si>
  <si>
    <r>
      <t xml:space="preserve">GLOCK Dummy Rounds .40 = 50 rds </t>
    </r>
    <r>
      <rPr>
        <b/>
        <sz val="11"/>
        <rFont val="GLOCK Sans Regular"/>
      </rPr>
      <t>(Packaged for Resale)</t>
    </r>
  </si>
  <si>
    <t>764503910968</t>
  </si>
  <si>
    <r>
      <t>GLOCK Dummy Rounds .45 = 50 rds</t>
    </r>
    <r>
      <rPr>
        <b/>
        <sz val="11"/>
        <rFont val="GLOCK Sans Regular"/>
      </rPr>
      <t xml:space="preserve"> (Packaged for Resale)</t>
    </r>
  </si>
  <si>
    <t>764503910975</t>
  </si>
  <si>
    <r>
      <rPr>
        <b/>
        <sz val="11"/>
        <color theme="0"/>
        <rFont val="GLOCK Sans Regular"/>
      </rPr>
      <t xml:space="preserve">CABLE LOCK - FITS ALL MODELS    </t>
    </r>
    <r>
      <rPr>
        <sz val="11"/>
        <color theme="0"/>
        <rFont val="GLOCK Sans Regular"/>
      </rPr>
      <t xml:space="preserve">                     </t>
    </r>
  </si>
  <si>
    <t>CL00003</t>
  </si>
  <si>
    <t xml:space="preserve">Cable lock - fits all models                             </t>
  </si>
  <si>
    <t>Backstrap Replacement Kits include 2 Modular Backstraps, 2 Beavertail Backstraps, 1 MBS Long Pin and 1 Backstrap Replacement Tool</t>
  </si>
  <si>
    <r>
      <t xml:space="preserve">Backstrap/Beavertail G17, G22, G31, G34, G35, G37, G45, G47MOS (Gen4, Gen5 &amp; MOS) Set (BLK) </t>
    </r>
    <r>
      <rPr>
        <b/>
        <sz val="11"/>
        <rFont val="GLOCK Sans Regular"/>
      </rPr>
      <t>(Packaged for Resale)</t>
    </r>
    <r>
      <rPr>
        <sz val="11"/>
        <rFont val="GLOCK Sans Regular"/>
      </rPr>
      <t xml:space="preserve">                         </t>
    </r>
  </si>
  <si>
    <r>
      <t xml:space="preserve">Backstrap/Beavertail G17, G22, G34, G35(Gen4) G17, G34 (Gen5) Set (DE) </t>
    </r>
    <r>
      <rPr>
        <b/>
        <sz val="11"/>
        <rFont val="GLOCK Sans Regular"/>
      </rPr>
      <t>(Packaged for Resale)</t>
    </r>
    <r>
      <rPr>
        <sz val="11"/>
        <rFont val="GLOCK Sans Regular"/>
      </rPr>
      <t xml:space="preserve">                          </t>
    </r>
  </si>
  <si>
    <r>
      <t xml:space="preserve">Backstrap/Beavertail G17, G22, G34, G35 (Gen4 only) Set (OD) </t>
    </r>
    <r>
      <rPr>
        <b/>
        <sz val="11"/>
        <rFont val="GLOCK Sans Regular"/>
      </rPr>
      <t>(Packaged for Resale)</t>
    </r>
    <r>
      <rPr>
        <sz val="11"/>
        <rFont val="GLOCK Sans Regular"/>
      </rPr>
      <t xml:space="preserve">                           </t>
    </r>
  </si>
  <si>
    <r>
      <t xml:space="preserve">Backstrap/Beavertail G20, G21 (Gen4&amp;5) G40, G41 (Gen4 only) Set (BLK) </t>
    </r>
    <r>
      <rPr>
        <b/>
        <sz val="11"/>
        <rFont val="GLOCK Sans Regular"/>
      </rPr>
      <t>(Packaged for Resale)</t>
    </r>
    <r>
      <rPr>
        <sz val="11"/>
        <rFont val="GLOCK Sans Regular"/>
      </rPr>
      <t xml:space="preserve">                           </t>
    </r>
  </si>
  <si>
    <r>
      <t xml:space="preserve">Backstrap/Beavertail G20, G21 (Gen4 &amp; Gen5) G40, G41 (Gen4 only) Set (DE) </t>
    </r>
    <r>
      <rPr>
        <b/>
        <sz val="11"/>
        <rFont val="GLOCK Sans Regular"/>
      </rPr>
      <t>(Packaged for Resale)</t>
    </r>
    <r>
      <rPr>
        <sz val="11"/>
        <rFont val="GLOCK Sans Regular"/>
      </rPr>
      <t xml:space="preserve">                             </t>
    </r>
  </si>
  <si>
    <r>
      <t xml:space="preserve">Backstrap/Beavertail G26, G27 (Gen4) G26 (Gen5) (DE) </t>
    </r>
    <r>
      <rPr>
        <b/>
        <sz val="11"/>
        <rFont val="GLOCK Sans Regular"/>
      </rPr>
      <t>(Packaged for Resale)</t>
    </r>
  </si>
  <si>
    <r>
      <t xml:space="preserve">Backstrap/Beavertail G20, G21, G40, G41 (Gen4 only) Set (OD) </t>
    </r>
    <r>
      <rPr>
        <b/>
        <sz val="11"/>
        <rFont val="GLOCK Sans Regular"/>
      </rPr>
      <t>(Packaged for Resale)</t>
    </r>
    <r>
      <rPr>
        <sz val="11"/>
        <rFont val="GLOCK Sans Regular"/>
      </rPr>
      <t xml:space="preserve">                            </t>
    </r>
  </si>
  <si>
    <r>
      <t xml:space="preserve">Backstrap/Beavertail G19Gen4, G19Gen5, G23, G32, G44 (Gen4 &amp; Gen5) Set (BLK) </t>
    </r>
    <r>
      <rPr>
        <b/>
        <sz val="11"/>
        <rFont val="GLOCK Sans Regular"/>
      </rPr>
      <t>(Packaged for Resale)</t>
    </r>
    <r>
      <rPr>
        <sz val="11"/>
        <rFont val="GLOCK Sans Regular"/>
      </rPr>
      <t xml:space="preserve">                            </t>
    </r>
  </si>
  <si>
    <r>
      <t xml:space="preserve">Backstrap/Beavertail G19 (Gen4 &amp; Gen5) G23 (Gen4) Set (DE) </t>
    </r>
    <r>
      <rPr>
        <b/>
        <sz val="11"/>
        <rFont val="GLOCK Sans Regular"/>
      </rPr>
      <t>(Packaged for Resale)</t>
    </r>
    <r>
      <rPr>
        <sz val="11"/>
        <rFont val="GLOCK Sans Regular"/>
      </rPr>
      <t xml:space="preserve">                            </t>
    </r>
  </si>
  <si>
    <r>
      <t xml:space="preserve">Backstrap/Beavertail G19, G23 (Gen4 only) Set (OD) </t>
    </r>
    <r>
      <rPr>
        <b/>
        <sz val="11"/>
        <rFont val="GLOCK Sans Regular"/>
      </rPr>
      <t>(Packaged for Resale)</t>
    </r>
  </si>
  <si>
    <r>
      <t xml:space="preserve">Backstrap/Beavertail G19X (Only) Set (Coyote) </t>
    </r>
    <r>
      <rPr>
        <b/>
        <sz val="11"/>
        <rFont val="GLOCK Sans Regular"/>
      </rPr>
      <t>(Packaged for Resale)</t>
    </r>
  </si>
  <si>
    <r>
      <t xml:space="preserve">Backstrap/Beavertail G26Gen4, G26Gen5, G27, G33 (Gen4 &amp; Gen5) Set (BLK) </t>
    </r>
    <r>
      <rPr>
        <b/>
        <sz val="11"/>
        <rFont val="GLOCK Sans Regular"/>
      </rPr>
      <t>(Packaged for Resale)</t>
    </r>
    <r>
      <rPr>
        <sz val="11"/>
        <rFont val="GLOCK Sans Regular"/>
      </rPr>
      <t xml:space="preserve">                           </t>
    </r>
  </si>
  <si>
    <r>
      <t xml:space="preserve">Backstrap/Beavertail G26, G27 (Gen4 only) Set (OD) </t>
    </r>
    <r>
      <rPr>
        <b/>
        <sz val="11"/>
        <rFont val="GLOCK Sans Regular"/>
      </rPr>
      <t>(Packaged for Resale)</t>
    </r>
    <r>
      <rPr>
        <sz val="11"/>
        <rFont val="GLOCK Sans Regular"/>
      </rPr>
      <t xml:space="preserve">                             </t>
    </r>
  </si>
  <si>
    <r>
      <t xml:space="preserve">Backstrap/Beavertail G29, G30 (Gen4, Gen5) Set (BLK) </t>
    </r>
    <r>
      <rPr>
        <b/>
        <sz val="11"/>
        <rFont val="GLOCK Sans Regular"/>
      </rPr>
      <t>(Packaged for Resale)</t>
    </r>
    <r>
      <rPr>
        <sz val="11"/>
        <rFont val="GLOCK Sans Regular"/>
      </rPr>
      <t xml:space="preserve">                            </t>
    </r>
  </si>
  <si>
    <r>
      <t xml:space="preserve">Backstrap/Beavertail  G19, G23 (Gen4) G19 (Gen5 &amp; MOS) Set (Grey) </t>
    </r>
    <r>
      <rPr>
        <b/>
        <sz val="11"/>
        <color theme="1"/>
        <rFont val="GLOCK Sans Regular"/>
      </rPr>
      <t>(Packaged for Resale)</t>
    </r>
  </si>
  <si>
    <r>
      <t xml:space="preserve">Backstrap/Beavertail  G20, G21 (Gen4, Gen5) Set (Grey) </t>
    </r>
    <r>
      <rPr>
        <b/>
        <sz val="11"/>
        <color theme="1"/>
        <rFont val="GLOCK Sans Regular"/>
      </rPr>
      <t>(Packaged for Resale)</t>
    </r>
  </si>
  <si>
    <r>
      <t xml:space="preserve">Backstrap/Beavertail  G17, G22 (Gen4) G17 (Gen5 &amp; MOS) Set (Grey) </t>
    </r>
    <r>
      <rPr>
        <b/>
        <sz val="11"/>
        <color theme="1"/>
        <rFont val="GLOCK Sans Regular"/>
      </rPr>
      <t>(Packaged for Resale)</t>
    </r>
  </si>
  <si>
    <r>
      <t xml:space="preserve">Backstrap/Beavertail  G26 (Gen4 &amp; Gen5) G27 (Gen4) Set (Grey) </t>
    </r>
    <r>
      <rPr>
        <b/>
        <sz val="11"/>
        <color theme="1"/>
        <rFont val="GLOCK Sans Regular"/>
      </rPr>
      <t>(Packaged for Resale)</t>
    </r>
  </si>
  <si>
    <r>
      <t xml:space="preserve">Backstrap/Beavertail  G17, G22 (Gen4) G17 (Gen5) Set (BFG) </t>
    </r>
    <r>
      <rPr>
        <b/>
        <sz val="11"/>
        <color theme="1"/>
        <rFont val="GLOCK Sans Regular"/>
      </rPr>
      <t>(Packaged for Resale)</t>
    </r>
  </si>
  <si>
    <r>
      <t xml:space="preserve">Backstrap/Beavertail  G19, G23 (Gen4) G19 (Gen5) Set (BFG) </t>
    </r>
    <r>
      <rPr>
        <b/>
        <sz val="11"/>
        <color theme="1"/>
        <rFont val="GLOCK Sans Regular"/>
      </rPr>
      <t>(Packaged for Resale)</t>
    </r>
  </si>
  <si>
    <r>
      <t xml:space="preserve">Backstrap/Beavertail  G20, G21 (Gen4 &amp; Gen5) Set (BFG) </t>
    </r>
    <r>
      <rPr>
        <b/>
        <sz val="11"/>
        <color theme="1"/>
        <rFont val="GLOCK Sans Regular"/>
      </rPr>
      <t>(Packaged for Resale)</t>
    </r>
  </si>
  <si>
    <r>
      <t xml:space="preserve">Backstrap/Beavertail  G26, G27 (Gen4) G26 (Gen5) Set (BFG) </t>
    </r>
    <r>
      <rPr>
        <b/>
        <sz val="11"/>
        <color theme="1"/>
        <rFont val="GLOCK Sans Regular"/>
      </rPr>
      <t>(Packaged for Resale)</t>
    </r>
  </si>
  <si>
    <t>MODULAR BACKSTRAP/BEAVERTAIL PINS</t>
  </si>
  <si>
    <t xml:space="preserve">Trigger Housing Pin - Polymer - fits all models Gen1, Gen2 &amp; Gen3 (Excluding All SF models, G30S, G36, G36FGR, G42, G43)          </t>
  </si>
  <si>
    <t>Trigger Housing Pin MBS - fits Gen4, Gen5, G19X, G45 with MBS (long pin)</t>
  </si>
  <si>
    <t>Trigger Housing Pin - Polymer - fits all SF Models, (Including G30S, G36, G36FGR, G19X, G44, G45, G45MOS, Gen4 &amp; Gen5 Models without MBS) (short pin)(21.0/Slim)</t>
  </si>
  <si>
    <t>Trigger Housing Pin - Polymer - fits G42, G43, G43X, G48 only</t>
  </si>
  <si>
    <t>TOOL'S (NOT SOLD AS PARTS)</t>
  </si>
  <si>
    <t>AS4178</t>
  </si>
  <si>
    <r>
      <t xml:space="preserve">GLOCK Pistol Multitool </t>
    </r>
    <r>
      <rPr>
        <b/>
        <sz val="11"/>
        <color theme="1"/>
        <rFont val="GLOCK Sans Regular"/>
      </rPr>
      <t>(Packaged for Resale)</t>
    </r>
  </si>
  <si>
    <r>
      <t xml:space="preserve">ACCESSORIES </t>
    </r>
    <r>
      <rPr>
        <b/>
        <sz val="11"/>
        <color indexed="9"/>
        <rFont val="GLOCK Sans Regular"/>
      </rPr>
      <t xml:space="preserve"> (ITEMS BELOW ARE NOT SOLD AS PARTS) </t>
    </r>
  </si>
  <si>
    <t>BG17095</t>
  </si>
  <si>
    <t xml:space="preserve">Armorer’s Bag (Empty - no tools) </t>
  </si>
  <si>
    <t>AS10064</t>
  </si>
  <si>
    <t>GLOCK Bench Mat GEN5, Gray neoprene with exploded parts view (NOT Packaged)</t>
  </si>
  <si>
    <t>764503029059</t>
  </si>
  <si>
    <t>AP60213</t>
  </si>
  <si>
    <t>GLOCK Armorer's Apron, Black, with GLOCK logo</t>
  </si>
  <si>
    <t>GLOCK Lanyard with Ring  (green) (snaps into hole on back of frame)</t>
  </si>
  <si>
    <r>
      <t xml:space="preserve">Magazine well 01 Fits G17, G22, G34, G45, G47 (Gen5 Only) </t>
    </r>
    <r>
      <rPr>
        <b/>
        <sz val="11"/>
        <color theme="1"/>
        <rFont val="GLOCK Sans Regular"/>
      </rPr>
      <t>(Packaged for Resale)</t>
    </r>
  </si>
  <si>
    <t>AF85175</t>
  </si>
  <si>
    <t xml:space="preserve">Bulb for GLOCK Tactical Lights GTL10, GTL21, GTL22 </t>
  </si>
  <si>
    <t>GLOCK Pistol Case, hinged, with GLOCK logo, Black, (includes bore brush, cleaning rod,     cable lock &amp; owner’s manual)</t>
  </si>
  <si>
    <r>
      <t xml:space="preserve">GLOCK Pistol Case </t>
    </r>
    <r>
      <rPr>
        <u/>
        <sz val="11"/>
        <rFont val="GLOCK Sans Regular"/>
      </rPr>
      <t>with key lock</t>
    </r>
    <r>
      <rPr>
        <sz val="11"/>
        <rFont val="GLOCK Sans Regular"/>
      </rPr>
      <t>, hinged, with GLOCK logo, Black, (includes bore brush, cleaning rod &amp; owner’s manual)</t>
    </r>
  </si>
  <si>
    <t>GLOCK Pistol Case, hinged, with GLOCK logo, Coyote, (includes bore brush, cleaning rod,   cable lock &amp; owner’s manual)</t>
  </si>
  <si>
    <t>GLOCK Pistol Case, hinged, with GLOCK logo, Black, (includes bore brush, cleaning rod, rod adaptor, cable lock, mini-screwdriver(for adj. rear sight) &amp; owner’s manual) G44 .22 LR</t>
  </si>
  <si>
    <t>MOS ADAPTER PLATE(S)   (Contains 1 plate 3 screws) (NOT SOLD AS PARTS)</t>
  </si>
  <si>
    <r>
      <t xml:space="preserve">MOS adapter plate 01 Set 9mm - G17, G19, G45, G47, G34 Fits Optic Doctor, Meopta, Insight, Vortex, Burris </t>
    </r>
    <r>
      <rPr>
        <b/>
        <sz val="11"/>
        <color theme="1"/>
        <rFont val="GLOCK Sans Regular"/>
      </rPr>
      <t>(Packaged for Resale)</t>
    </r>
  </si>
  <si>
    <r>
      <t xml:space="preserve">MOS adapter plate 02 Set 9mm - G17, G19, G45, G47, G34 Fits Optic Trijicon,  Ameriglo, Holosun (except 509) </t>
    </r>
    <r>
      <rPr>
        <b/>
        <sz val="11"/>
        <rFont val="GLOCK Sans Regular"/>
      </rPr>
      <t>(Packaged for Resale)</t>
    </r>
  </si>
  <si>
    <r>
      <t xml:space="preserve">MOS adapter plate 03 Set 9mm - G17, G19, G45, G47, G34 Fits Optic C-More </t>
    </r>
    <r>
      <rPr>
        <b/>
        <sz val="11"/>
        <color theme="1"/>
        <rFont val="GLOCK Sans Regular"/>
      </rPr>
      <t>(Packaged for Resale)</t>
    </r>
  </si>
  <si>
    <r>
      <t xml:space="preserve">MOS adapter plate 04 Set 9mm - G17, G19, G45, G47, G34 Fits Optic Leupold, EOtech, Shield </t>
    </r>
    <r>
      <rPr>
        <b/>
        <sz val="11"/>
        <color theme="1"/>
        <rFont val="GLOCK Sans Regular"/>
      </rPr>
      <t>(Packaged for Resale)</t>
    </r>
  </si>
  <si>
    <r>
      <t xml:space="preserve">MOS adapter plate 05 Set 10mm, .45cal, .40cal, G20, G21, G22, G23, G35, G40 Fits Optic Doctor, Meopta, Insight, Vortex, Burris </t>
    </r>
    <r>
      <rPr>
        <b/>
        <sz val="11"/>
        <rFont val="GLOCK Sans Regular"/>
      </rPr>
      <t>(Packaged for Resale)</t>
    </r>
  </si>
  <si>
    <r>
      <t xml:space="preserve">MOS adapter plate 06 Set 10mm, .45cal, .40cal, G20, G21, G22, G23, G35, G40 Fits Optic Trijicon,  Ameriglo, Holosun (except 509) </t>
    </r>
    <r>
      <rPr>
        <b/>
        <sz val="11"/>
        <rFont val="GLOCK Sans Regular"/>
      </rPr>
      <t>(Packaged for Resale)</t>
    </r>
  </si>
  <si>
    <r>
      <t xml:space="preserve">MOS adapter plate 07 Set 10mm, .45cal, .40cal, G20, G21, G22, G23, G35, G40 Fits Optic C-More </t>
    </r>
    <r>
      <rPr>
        <b/>
        <sz val="11"/>
        <rFont val="GLOCK Sans Regular"/>
      </rPr>
      <t>(Packaged for Resale)</t>
    </r>
  </si>
  <si>
    <r>
      <t xml:space="preserve">MOS adapter plate 08 Set 10mm, .45cal, .40cal, G20, G21, G22, G23, G35, G40 Fits Optic Leupold, EOtech, Shield </t>
    </r>
    <r>
      <rPr>
        <b/>
        <sz val="11"/>
        <rFont val="GLOCK Sans Regular"/>
      </rPr>
      <t>(Packaged for Resale)</t>
    </r>
  </si>
  <si>
    <t>MAGAZINE SPEED LOADERS (NOT SOLD AS PARTS)</t>
  </si>
  <si>
    <t xml:space="preserve">Magazine Speed Loader - fits 9mm, .40, .357, .380, .45GAP (Including G19X, G45, G45MOS, Gen4 &amp; Gen5) (Excludes G42 &amp; G43)                </t>
  </si>
  <si>
    <t xml:space="preserve">Magazine Speed Loader - fits 10mm,.45 Auto G20, G20Gen5, G21, G21SF, G29, G29Gen5,   G30, G30Gen5, G40, G41(Including Gen4) (Excludes .45 GAP Models, G36&amp; G36FGR)    </t>
  </si>
  <si>
    <t>ML02376</t>
  </si>
  <si>
    <t xml:space="preserve">Magazine Speed Loader - fits .45 G36, G36FGR Auto only   </t>
  </si>
  <si>
    <t xml:space="preserve">Magazine Speed Loader - fits 9mm Slim G43X, G48 only   </t>
  </si>
  <si>
    <t xml:space="preserve">Magazine Speed Loader - fits 9mm Slim G43 only   </t>
  </si>
  <si>
    <t xml:space="preserve">Magazine Speed Loader - fits .380 Slim G42 only   </t>
  </si>
  <si>
    <t xml:space="preserve">A Magazine Speed Loader is not available for G44    </t>
  </si>
  <si>
    <t>Sub-TOTAL</t>
  </si>
  <si>
    <r>
      <rPr>
        <b/>
        <sz val="11"/>
        <color indexed="8"/>
        <rFont val="GLOCK Sans Regular"/>
      </rPr>
      <t>Shipping/Handling</t>
    </r>
    <r>
      <rPr>
        <sz val="11"/>
        <color indexed="8"/>
        <rFont val="GLOCK Sans Regular"/>
      </rPr>
      <t xml:space="preserve"> ($5 for orders up to $50, $10 for orders over $50</t>
    </r>
  </si>
  <si>
    <t>GLOCK Inc. is not responsible for and will not replace packages that show as delivered by carrier if the package is over $50.00 and is shipped without an adult signature required.</t>
  </si>
  <si>
    <t>Please choose desired method of delivery:</t>
  </si>
  <si>
    <t>· Adult Signature Required (ASR)</t>
  </si>
  <si>
    <t>· NO Signature Required</t>
  </si>
  <si>
    <r>
      <rPr>
        <b/>
        <sz val="11"/>
        <color indexed="8"/>
        <rFont val="GLOCK Sans Regular"/>
      </rPr>
      <t>State Sales Tax</t>
    </r>
    <r>
      <rPr>
        <sz val="11"/>
        <color indexed="8"/>
        <rFont val="GLOCK Sans Regular"/>
      </rPr>
      <t xml:space="preserve"> (if applicable - see below)</t>
    </r>
  </si>
  <si>
    <t>TOTAL</t>
  </si>
  <si>
    <t>NOTE: As stated, sales tax and shipping charges, if applicable, will be charged without further notification</t>
  </si>
  <si>
    <t>Prices shown DO NOT include shipping &amp; handling charges, or sales tax if applicable (see list of Taxable States below):</t>
  </si>
  <si>
    <r>
      <t xml:space="preserve">Taxable States: </t>
    </r>
    <r>
      <rPr>
        <b/>
        <sz val="11"/>
        <rFont val="GLOCK Sans Regular"/>
      </rPr>
      <t xml:space="preserve">AL, AR, AZ, CA, CT, CO, DC, FL, GA, HI, IA, ID, IL, IN, KS, KY, LA, MA, MD, ME, MI, MN, MO, MS, NC, ND, NE, NJ, NM, NV, NY, OH, OK, PA, RI, SC, SD, TN, TX, UT, VA, VT, WA, WI, WV and WY.               </t>
    </r>
    <r>
      <rPr>
        <sz val="11"/>
        <rFont val="GLOCK Sans Regular"/>
      </rPr>
      <t xml:space="preserve"> </t>
    </r>
  </si>
  <si>
    <r>
      <rPr>
        <sz val="11"/>
        <color rgb="FFFF0000"/>
        <rFont val="GLOCK Sans Regular"/>
      </rPr>
      <t xml:space="preserve">Colorado </t>
    </r>
    <r>
      <rPr>
        <sz val="11"/>
        <rFont val="GLOCK Sans Regular"/>
      </rPr>
      <t>residences that qualify for exemption from the Colorado Excise Tax need to complete and remit form DR 7612 (3/17/2025) from the Colorado Department of Revenue Tax.Colorado.gov https://tax.colorado.gov/DR7612 - https://tax.colorado.gov/DR7612</t>
    </r>
  </si>
  <si>
    <t xml:space="preserve">COMPLETE MAGAZINES CANNOT BE ORDERED AS "PARTS" </t>
  </si>
  <si>
    <t>* Restricted Magazine Parts: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</si>
  <si>
    <t>* 7151 "+" floorplate and 7165 "+" insert WILL NOT FIT 10rd magazines, except G26 and G37 magazines.</t>
  </si>
  <si>
    <t>"+" Floorplate will add 1 rd to .40, 45 Gap &amp; 357 Sig  and 2 rds to 9mm</t>
  </si>
  <si>
    <t>GLOCK Inc. Publications, Maintenance Manuals, and Owners Manuals are available upon request, or visit our website us.glock.com, downloadable  materials</t>
  </si>
  <si>
    <t>METHOD OF PAYMENT</t>
  </si>
  <si>
    <t>PO No.:</t>
  </si>
  <si>
    <t xml:space="preserve">Check No.: </t>
  </si>
  <si>
    <t xml:space="preserve">Credit card billing information must be included on order </t>
  </si>
  <si>
    <t>Billing Name (on card) :</t>
  </si>
  <si>
    <t>Billing Address (on card) :</t>
  </si>
  <si>
    <t>Zip</t>
  </si>
  <si>
    <t xml:space="preserve">State </t>
  </si>
  <si>
    <t>I hereby Authorize GLOCK, Inc. to charge $_______, or the correct dollar amount as determined by GLOCK, Inc., and at a date determined by GLOCK, Inc., for the full value of this order (including applicable tax and shipping).</t>
  </si>
  <si>
    <t>Visa/MC/Discover:</t>
  </si>
  <si>
    <t>Security code:</t>
  </si>
  <si>
    <t>Exp. Date:</t>
  </si>
  <si>
    <t>Signature:</t>
  </si>
  <si>
    <t>Printed Name:</t>
  </si>
  <si>
    <t>Date:</t>
  </si>
  <si>
    <t>***Prices and sales conditions subject to change without notice***</t>
  </si>
  <si>
    <t>Orders placed directly with GLOCK, Inc. must be prepaid at the time the order is placed.</t>
  </si>
  <si>
    <t>Return Policy</t>
  </si>
  <si>
    <t>We want you to love your Glock product, but we get that sometimes it doesn’t work out. Items can be returned within 45 days with copy of reciept. Item must be in its original packaging and free from wear. The customer is responsible for shipping back to GLOCK. GLOCK will send any requested exchange items after we have received the original merchandise.</t>
  </si>
  <si>
    <t>Name on Armorers Certificate:                                        Pistol Serial No.:                                                 Model No.:</t>
  </si>
  <si>
    <t xml:space="preserve">Barrel G19 9mm VAR1 (for use in CHP or newer production VAR1 slides ONLY)  </t>
  </si>
  <si>
    <t xml:space="preserve">Barrel G19  9mm (for use in slides produced prior to CHP)  </t>
  </si>
  <si>
    <t>Barrel G19Gen5, G19X, G45 9mm</t>
  </si>
  <si>
    <t>Barrel G20 10mm (excludes Gen5)</t>
  </si>
  <si>
    <t>Barrel G20 10mm (6" Hunting Barrel) (excludes Gen5)</t>
  </si>
  <si>
    <t>Barrel G20Gen5 10mm</t>
  </si>
  <si>
    <t>Barrel G20C 10mm</t>
  </si>
  <si>
    <t>Barrel G21Gen5 .45 Auto</t>
  </si>
  <si>
    <t xml:space="preserve">Barrel G21 .45 Auto    (excludes Gen5)         </t>
  </si>
  <si>
    <t xml:space="preserve">Barrel G21C .45 Auto      </t>
  </si>
  <si>
    <t>Barrel G22 .40</t>
  </si>
  <si>
    <t xml:space="preserve">Barrel G22Gen5 .40  </t>
  </si>
  <si>
    <t xml:space="preserve">Barrel G22C .40  </t>
  </si>
  <si>
    <t xml:space="preserve">Barrel G23 .40    </t>
  </si>
  <si>
    <t xml:space="preserve">Barrel G23Gen5 .40     </t>
  </si>
  <si>
    <t xml:space="preserve">Barrel G23C  .40  </t>
  </si>
  <si>
    <t>Thread Protector SAE for 47697, 47698 &amp; 47700 G17Gen5, G19Gen5, G34Gen5 nDLC (Metal)</t>
  </si>
  <si>
    <r>
      <t xml:space="preserve">Sight - Steel - GLOCK 4.9 </t>
    </r>
    <r>
      <rPr>
        <b/>
        <sz val="11"/>
        <rFont val="GLOCK Sans Regular"/>
      </rPr>
      <t>GMS</t>
    </r>
    <r>
      <rPr>
        <sz val="11"/>
        <rFont val="GLOCK Sans Regular"/>
      </rPr>
      <t xml:space="preserve"> Front (Black) Screw-on (includes 33259 SCREW ) metal sight-not a night sight - Fits All models (Including Gen3, Gen4, Gen5, MOS, G42, G43, G43X, G48) Including COA Models</t>
    </r>
  </si>
  <si>
    <r>
      <t xml:space="preserve">Battery CR123A for GLOCK Tactical Light, GTLII, GTL10, GTL21, GTL22 (requires 2) </t>
    </r>
    <r>
      <rPr>
        <b/>
        <sz val="11"/>
        <rFont val="GLOCK Sans Regular"/>
      </rPr>
      <t>(May only be shipped via ground service)</t>
    </r>
  </si>
  <si>
    <t xml:space="preserve">Barrel G24 .40   </t>
  </si>
  <si>
    <t xml:space="preserve">Barrel G24C .40      </t>
  </si>
  <si>
    <t>Barrel G25 .380</t>
  </si>
  <si>
    <t xml:space="preserve">Barrel G26  9mm          </t>
  </si>
  <si>
    <t>Barrel G27 .40</t>
  </si>
  <si>
    <t>Barrel G27Gen5 .40</t>
  </si>
  <si>
    <t>Barrel G29 10mm</t>
  </si>
  <si>
    <t>Barrel G30 .45 Auto</t>
  </si>
  <si>
    <t>Barrel G30S .45 Auto</t>
  </si>
  <si>
    <t xml:space="preserve">Barrel G31 .357 (cannot be used on non-Finger Groove &amp; Rail G22 pre-CNX frames - serial # required)       </t>
  </si>
  <si>
    <t>Barrel G31C .357  (cannot be used on non-Finger Groove &amp; Rail G22C frames - serial # required)</t>
  </si>
  <si>
    <t xml:space="preserve">Barrel G32 .357 (cannot be used on non-Finger Groove &amp; Rail G23 pre-CPU frames - serial # required)  </t>
  </si>
  <si>
    <t xml:space="preserve">Barrel G32C .357  (cannot be used on non-Finger Groove &amp; Rail G23C frames - serial # required)   </t>
  </si>
  <si>
    <t xml:space="preserve">Barrel G33 .357     </t>
  </si>
  <si>
    <t xml:space="preserve">Barrel G34  9mm  </t>
  </si>
  <si>
    <t>Barrel G34Gen5 9mm</t>
  </si>
  <si>
    <t xml:space="preserve">Barrel G35 .40      </t>
  </si>
  <si>
    <t xml:space="preserve">Barrel G36 .45 Auto   </t>
  </si>
  <si>
    <t xml:space="preserve">Barrel G38 .45 GAP    </t>
  </si>
  <si>
    <t xml:space="preserve">Barrel G39 .45 GAP        </t>
  </si>
  <si>
    <t xml:space="preserve">Barrel G41 .45 Auto  </t>
  </si>
  <si>
    <t xml:space="preserve">Barrel G42 .380   </t>
  </si>
  <si>
    <t xml:space="preserve">Barrel G43 G43X  9mm       </t>
  </si>
  <si>
    <t xml:space="preserve">Barrel G44 .22 LR </t>
  </si>
  <si>
    <t xml:space="preserve">Barrel G37 .45 GAP   </t>
  </si>
  <si>
    <r>
      <t xml:space="preserve">The following states do not exempt the state or local governments from sales tax: </t>
    </r>
    <r>
      <rPr>
        <b/>
        <sz val="11"/>
        <rFont val="GLOCK Sans Regular"/>
      </rPr>
      <t>AZ, CA, HI, MN, NC, NM, SC and WA.</t>
    </r>
  </si>
  <si>
    <r>
      <t xml:space="preserve">All Agencies must submit a NonTaxable Transaction Certificate unless they are in one of the following non-taxable states: </t>
    </r>
    <r>
      <rPr>
        <b/>
        <sz val="11"/>
        <rFont val="GLOCK Sans Regular"/>
      </rPr>
      <t>AK, DE, MT, NH, OR</t>
    </r>
  </si>
  <si>
    <r>
      <t xml:space="preserve">Sight - Polymer - Fixed 6.9mm Rear - </t>
    </r>
    <r>
      <rPr>
        <b/>
        <sz val="11"/>
        <rFont val="GLOCK Sans Regular"/>
      </rPr>
      <t>GMS</t>
    </r>
    <r>
      <rPr>
        <sz val="11"/>
        <rFont val="GLOCK Sans Regular"/>
      </rPr>
      <t xml:space="preserve"> G17Gen5, G19Gen5, G26Gen5, G34Gen5 (Marked 6.9)</t>
    </r>
  </si>
  <si>
    <r>
      <t xml:space="preserve">Sight - Polymer - Fixed 7.3mm Rear - </t>
    </r>
    <r>
      <rPr>
        <b/>
        <sz val="11"/>
        <rFont val="GLOCK Sans Regular"/>
      </rPr>
      <t xml:space="preserve">GMS </t>
    </r>
    <r>
      <rPr>
        <sz val="11"/>
        <rFont val="GLOCK Sans Regular"/>
      </rPr>
      <t>G17Gen5, G19Gen5, G26Gen5, G34Gen5 (Marked 7.3)</t>
    </r>
  </si>
  <si>
    <r>
      <t xml:space="preserve">Sight - Night Sight - AMGLO Bold Set </t>
    </r>
    <r>
      <rPr>
        <sz val="11"/>
        <color indexed="8"/>
        <rFont val="GLOCK Sans Regular"/>
      </rPr>
      <t xml:space="preserve">- 200" Height Front - G17, G19, G26, G34 Gen5 (equivalent to 6.1) (Front sight marked 00) (Includes Screw 46091) </t>
    </r>
    <r>
      <rPr>
        <b/>
        <sz val="11"/>
        <color theme="1"/>
        <rFont val="GLOCK Sans Regular"/>
      </rPr>
      <t>(Packaged for Resale)</t>
    </r>
  </si>
  <si>
    <t xml:space="preserve">Barrel G17 9mm Fits Gen4 and prior       </t>
  </si>
  <si>
    <t xml:space="preserve">Barrel G17C 9mm         </t>
  </si>
  <si>
    <t xml:space="preserve">Barrel G17L 9x19mm    </t>
  </si>
  <si>
    <t xml:space="preserve">Barrel G17T 9mmFX     </t>
  </si>
  <si>
    <r>
      <t xml:space="preserve">Magazine Floor Plate  - "+" for 9mm, .40, .357, .45 GAP  use ONLY with 7165 insert (Excludes 10rd mags, except G26 &amp; G37) G17, G17L, G19, G19X, G22, G23, G24, G25, G26, G27, G31, G32, G33, G34, G35, G37, G38, G39, G45 (Including "C" models, Gen4,Gen5) (Excludes G42, G43, G44) </t>
    </r>
    <r>
      <rPr>
        <b/>
        <sz val="11"/>
        <rFont val="GLOCK Sans Regular"/>
      </rPr>
      <t xml:space="preserve">(Packaged for Resale) </t>
    </r>
    <r>
      <rPr>
        <sz val="11"/>
        <rFont val="GLOCK Sans Regular"/>
      </rPr>
      <t>- As of 1/1/16 sale of this part to CA was restricted - See page 12</t>
    </r>
  </si>
  <si>
    <r>
      <t xml:space="preserve">Magazine Insert - "+" for 9mm, .40, .357, .45 GAP  use ONLY with 7151 floorplate (Excludes 10rd mags, except G26 &amp; G37) G17, G17L, G19, G19X, G22, G23, G24, G25, G26, G27, G31, G32, G33, G34, G35, G37, G38, G39, G45, (Including "C" models, Gen4, Gen5) (Excludes G42 ,G43, G44) </t>
    </r>
    <r>
      <rPr>
        <b/>
        <sz val="11"/>
        <rFont val="GLOCK Sans Regular"/>
      </rPr>
      <t xml:space="preserve">(Packaged for Resale) </t>
    </r>
    <r>
      <rPr>
        <sz val="11"/>
        <rFont val="GLOCK Sans Regular"/>
      </rPr>
      <t>- As of 1/1/16 sale of this part to CA was restricted - See page 12</t>
    </r>
  </si>
  <si>
    <t xml:space="preserve">Please allow 4 weeks for delivery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</si>
</sst>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36">
    <font>
      <sz val="10"/>
      <name val="Aptos Narrow"/>
      <family val="1"/>
      <scheme val="minor"/>
    </font>
    <font>
      <sz val="11"/>
      <color theme="1"/>
      <name val="Aptos Narrow"/>
      <family val="2"/>
      <scheme val="minor"/>
    </font>
    <font>
      <sz val="11"/>
      <name val="Aptos Narrow"/>
      <family val="1"/>
      <scheme val="minor"/>
    </font>
    <font>
      <b/>
      <sz val="11"/>
      <color theme="1"/>
      <name val="GLOCK Sans Regular"/>
    </font>
    <font>
      <b/>
      <sz val="11"/>
      <color rgb="FFFF0000"/>
      <name val="GLOCK Sans Regular"/>
    </font>
    <font>
      <b/>
      <sz val="11"/>
      <color rgb="FF000000"/>
      <name val="GLOCK Sans Regular"/>
    </font>
    <font>
      <b/>
      <u/>
      <sz val="11"/>
      <color rgb="FF000000"/>
      <name val="GLOCK Sans Regular"/>
    </font>
    <font>
      <sz val="11"/>
      <name val="GLOCK Sans Regular"/>
    </font>
    <font>
      <sz val="11"/>
      <color theme="1"/>
      <name val="Aptos Narrow"/>
      <family val="1"/>
      <scheme val="minor"/>
    </font>
    <font>
      <b/>
      <sz val="12"/>
      <color theme="1"/>
      <name val="GLOCK Sans regualr"/>
    </font>
    <font>
      <sz val="11"/>
      <color theme="1"/>
      <name val="GLOCK Sans Regular"/>
    </font>
    <font>
      <b/>
      <sz val="10"/>
      <name val="Aptos Narrow"/>
      <family val="1"/>
      <scheme val="minor"/>
    </font>
    <font>
      <sz val="11"/>
      <color indexed="8"/>
      <name val="GLOCK Sans Regular"/>
    </font>
    <font>
      <b/>
      <sz val="11"/>
      <color indexed="8"/>
      <name val="GLOCK Sans Regular"/>
    </font>
    <font>
      <sz val="11"/>
      <color theme="1"/>
      <name val="Arial"/>
      <family val="2"/>
    </font>
    <font>
      <sz val="11"/>
      <name val="Arial"/>
      <family val="2"/>
    </font>
    <font>
      <sz val="11"/>
      <color rgb="FFFF0000"/>
      <name val="GLOCK Sans Regular"/>
    </font>
    <font>
      <sz val="11"/>
      <color rgb="FFFF0000"/>
      <name val="Arial"/>
      <family val="2"/>
    </font>
    <font>
      <b/>
      <sz val="11"/>
      <color theme="0"/>
      <name val="GLOCK Sans Regular"/>
    </font>
    <font>
      <b/>
      <sz val="11"/>
      <color theme="0"/>
      <name val="Aptos Narrow"/>
      <family val="1"/>
      <scheme val="minor"/>
    </font>
    <font>
      <b/>
      <sz val="11"/>
      <name val="Aptos Narrow"/>
      <family val="1"/>
      <scheme val="minor"/>
    </font>
    <font>
      <b/>
      <sz val="11"/>
      <name val="GLOCK Sans Regular"/>
    </font>
    <font>
      <sz val="11"/>
      <name val="GLOCK Sans"/>
      <family val="3"/>
    </font>
    <font>
      <sz val="11"/>
      <color theme="1"/>
      <name val="GLOCK Sans"/>
      <family val="3"/>
    </font>
    <font>
      <i/>
      <sz val="11"/>
      <name val="GLOCK Sans Regular"/>
    </font>
    <font>
      <sz val="11"/>
      <color theme="0"/>
      <name val="Aptos Narrow"/>
      <family val="1"/>
      <scheme val="minor"/>
    </font>
    <font>
      <sz val="11"/>
      <color rgb="FFFF0000"/>
      <name val="Aptos Narrow"/>
      <family val="1"/>
      <scheme val="minor"/>
    </font>
    <font>
      <sz val="11"/>
      <color rgb="FF000000"/>
      <name val="Arial"/>
      <family val="2"/>
    </font>
    <font>
      <sz val="11"/>
      <color theme="0"/>
      <name val="GLOCK Sans Regular"/>
    </font>
    <font>
      <b/>
      <sz val="11"/>
      <color indexed="9"/>
      <name val="GLOCK Sans Regular"/>
    </font>
    <font>
      <u/>
      <sz val="11"/>
      <name val="GLOCK Sans Regular"/>
    </font>
    <font>
      <b/>
      <sz val="11"/>
      <color theme="1"/>
      <name val="Arial"/>
      <family val="2"/>
    </font>
    <font>
      <b/>
      <sz val="11"/>
      <name val="Verdana"/>
      <family val="2"/>
    </font>
    <font>
      <sz val="11"/>
      <name val="Verdana"/>
      <family val="2"/>
    </font>
    <font>
      <b/>
      <sz val="11"/>
      <name val="Aptos Narrow"/>
      <family val="2"/>
      <scheme val="minor"/>
    </font>
    <font>
      <b/>
      <sz val="1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7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bottom style="thin">
        <color theme="7"/>
      </bottom>
      <diagonal/>
    </border>
    <border>
      <left style="thin">
        <color theme="8" tint="-0.499984740745262"/>
      </left>
      <right style="thin">
        <color theme="8" tint="-0.499984740745262"/>
      </right>
      <top/>
      <bottom style="thin">
        <color theme="8" tint="-0.499984740745262"/>
      </bottom>
      <diagonal/>
    </border>
    <border>
      <left style="thin">
        <color theme="8" tint="-0.499984740745262"/>
      </left>
      <right style="medium">
        <color indexed="64"/>
      </right>
      <top/>
      <bottom style="thin">
        <color theme="8" tint="-0.499984740745262"/>
      </bottom>
      <diagonal/>
    </border>
    <border>
      <left style="thin">
        <color theme="8" tint="-0.499984740745262"/>
      </left>
      <right style="thin">
        <color theme="8" tint="-0.499984740745262"/>
      </right>
      <top/>
      <bottom/>
      <diagonal/>
    </border>
    <border>
      <left style="medium">
        <color indexed="64"/>
      </left>
      <right/>
      <top/>
      <bottom style="thin">
        <color indexed="64"/>
      </bottom>
      <diagonal/>
    </border>
    <border>
      <left/>
      <right/>
      <top/>
      <bottom style="thin">
        <color indexed="64"/>
      </bottom>
      <diagonal/>
    </border>
    <border>
      <left/>
      <right style="thin">
        <color theme="8" tint="-0.499984740745262"/>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thin">
        <color theme="8" tint="-0.499984740745262"/>
      </left>
      <right style="thin">
        <color theme="8" tint="-0.499984740745262"/>
      </right>
      <top style="thin">
        <color theme="8" tint="-0.499984740745262"/>
      </top>
      <bottom/>
      <diagonal/>
    </border>
    <border>
      <left/>
      <right style="thin">
        <color indexed="64"/>
      </right>
      <top style="thin">
        <color indexed="64"/>
      </top>
      <bottom/>
      <diagonal/>
    </border>
    <border>
      <left style="thin">
        <color theme="7"/>
      </left>
      <right/>
      <top style="thin">
        <color indexed="64"/>
      </top>
      <bottom style="thin">
        <color indexed="64"/>
      </bottom>
      <diagonal/>
    </border>
    <border>
      <left/>
      <right style="medium">
        <color indexed="64"/>
      </right>
      <top/>
      <bottom style="thin">
        <color theme="7"/>
      </bottom>
      <diagonal/>
    </border>
    <border>
      <left style="medium">
        <color indexed="64"/>
      </left>
      <right/>
      <top style="thin">
        <color indexed="64"/>
      </top>
      <bottom/>
      <diagonal/>
    </border>
    <border>
      <left style="thin">
        <color theme="7"/>
      </left>
      <right style="medium">
        <color indexed="64"/>
      </right>
      <top style="thin">
        <color theme="7"/>
      </top>
      <bottom style="thin">
        <color theme="7"/>
      </bottom>
      <diagonal/>
    </border>
    <border>
      <left style="thin">
        <color indexed="64"/>
      </left>
      <right/>
      <top style="thin">
        <color theme="8" tint="-0.499984740745262"/>
      </top>
      <bottom/>
      <diagonal/>
    </border>
    <border>
      <left/>
      <right/>
      <top style="thin">
        <color theme="8" tint="-0.499984740745262"/>
      </top>
      <bottom/>
      <diagonal/>
    </border>
    <border>
      <left style="medium">
        <color indexed="64"/>
      </left>
      <right style="thin">
        <color theme="8" tint="-0.499984740745262"/>
      </right>
      <top/>
      <bottom style="thin">
        <color theme="8" tint="-0.499984740745262"/>
      </bottom>
      <diagonal/>
    </border>
    <border>
      <left style="thin">
        <color theme="8" tint="-0.499984740745262"/>
      </left>
      <right/>
      <top/>
      <bottom style="thin">
        <color theme="8" tint="-0.499984740745262"/>
      </bottom>
      <diagonal/>
    </border>
    <border>
      <left/>
      <right/>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thin">
        <color theme="8" tint="-0.499984740745262"/>
      </left>
      <right style="medium">
        <color indexed="64"/>
      </right>
      <top style="thin">
        <color theme="8" tint="-0.499984740745262"/>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8" tint="-0.499984740745262"/>
      </right>
      <top/>
      <bottom/>
      <diagonal/>
    </border>
    <border>
      <left style="thin">
        <color theme="8" tint="-0.499984740745262"/>
      </left>
      <right style="thin">
        <color theme="8" tint="-0.499984740745262"/>
      </right>
      <top style="thin">
        <color indexed="64"/>
      </top>
      <bottom style="thin">
        <color indexed="64"/>
      </bottom>
      <diagonal/>
    </border>
    <border>
      <left style="thin">
        <color theme="8" tint="-0.499984740745262"/>
      </left>
      <right style="medium">
        <color indexed="64"/>
      </right>
      <top style="thin">
        <color indexed="64"/>
      </top>
      <bottom style="thin">
        <color indexed="64"/>
      </bottom>
      <diagonal/>
    </border>
    <border>
      <left style="thin">
        <color theme="8" tint="-0.499984740745262"/>
      </left>
      <right style="medium">
        <color indexed="64"/>
      </right>
      <top/>
      <bottom/>
      <diagonal/>
    </border>
    <border>
      <left/>
      <right style="thin">
        <color theme="8" tint="-0.499984740745262"/>
      </right>
      <top style="thin">
        <color indexed="64"/>
      </top>
      <bottom style="thin">
        <color indexed="64"/>
      </bottom>
      <diagonal/>
    </border>
    <border>
      <left style="thin">
        <color indexed="64"/>
      </left>
      <right style="thin">
        <color indexed="64"/>
      </right>
      <top/>
      <bottom/>
      <diagonal/>
    </border>
    <border>
      <left/>
      <right style="medium">
        <color indexed="64"/>
      </right>
      <top style="thin">
        <color theme="7"/>
      </top>
      <bottom/>
      <diagonal/>
    </border>
    <border>
      <left style="thin">
        <color theme="8" tint="-0.499984740745262"/>
      </left>
      <right/>
      <top/>
      <bottom/>
      <diagonal/>
    </border>
    <border>
      <left style="thin">
        <color theme="8" tint="-0.499984740745262"/>
      </left>
      <right/>
      <top/>
      <bottom style="thin">
        <color indexed="64"/>
      </bottom>
      <diagonal/>
    </border>
    <border>
      <left style="thin">
        <color indexed="64"/>
      </left>
      <right/>
      <top style="thin">
        <color indexed="64"/>
      </top>
      <bottom/>
      <diagonal/>
    </border>
  </borders>
  <cellStyleXfs count="2">
    <xf numFmtId="0" fontId="0" fillId="0" borderId="0"/>
    <xf numFmtId="0" fontId="1" fillId="0" borderId="0"/>
  </cellStyleXfs>
  <cellXfs count="334">
    <xf numFmtId="0" fontId="0" fillId="0" borderId="0" xfId="0"/>
    <xf numFmtId="0" fontId="2" fillId="2" borderId="0" xfId="0" applyFont="1" applyFill="1" applyAlignment="1">
      <alignment wrapText="1"/>
    </xf>
    <xf numFmtId="0" fontId="8" fillId="2" borderId="0" xfId="0" applyFont="1" applyFill="1" applyAlignment="1">
      <alignment vertical="center" wrapText="1"/>
    </xf>
    <xf numFmtId="0" fontId="1" fillId="2" borderId="0" xfId="0" applyFont="1" applyFill="1" applyAlignment="1">
      <alignment horizontal="left" vertical="center" wrapText="1"/>
    </xf>
    <xf numFmtId="0" fontId="8" fillId="2" borderId="0" xfId="0" applyFont="1" applyFill="1" applyAlignment="1">
      <alignment wrapText="1"/>
    </xf>
    <xf numFmtId="0" fontId="10" fillId="2" borderId="14" xfId="0" applyFont="1" applyFill="1" applyBorder="1" applyAlignment="1" applyProtection="1">
      <alignment vertical="center" wrapText="1"/>
      <protection locked="0"/>
    </xf>
    <xf numFmtId="0" fontId="1" fillId="2" borderId="24" xfId="0" applyFont="1" applyFill="1" applyBorder="1" applyAlignment="1">
      <alignment horizontal="left" vertical="center" wrapText="1"/>
    </xf>
    <xf numFmtId="0" fontId="2" fillId="2" borderId="0" xfId="0" applyFont="1" applyFill="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0" fontId="3" fillId="2" borderId="27" xfId="0" applyFont="1" applyFill="1" applyBorder="1" applyAlignment="1">
      <alignment horizontal="center" vertical="center" wrapText="1"/>
    </xf>
    <xf numFmtId="1" fontId="2" fillId="0" borderId="14" xfId="0" applyNumberFormat="1" applyFont="1" applyBorder="1" applyAlignment="1">
      <alignment horizontal="center" vertical="center" wrapText="1"/>
    </xf>
    <xf numFmtId="1" fontId="16" fillId="2" borderId="14" xfId="1" applyNumberFormat="1" applyFont="1" applyFill="1" applyBorder="1" applyAlignment="1">
      <alignment horizontal="center" vertical="center" wrapText="1"/>
    </xf>
    <xf numFmtId="1" fontId="10" fillId="2" borderId="14" xfId="1" applyNumberFormat="1" applyFont="1" applyFill="1" applyBorder="1" applyAlignment="1">
      <alignment horizontal="center" vertical="center" wrapText="1"/>
    </xf>
    <xf numFmtId="0" fontId="18" fillId="3" borderId="33" xfId="0" applyFont="1" applyFill="1" applyBorder="1" applyAlignment="1">
      <alignment horizontal="center" vertical="center" wrapText="1"/>
    </xf>
    <xf numFmtId="0" fontId="19" fillId="3" borderId="34" xfId="0" applyFont="1" applyFill="1" applyBorder="1" applyAlignment="1">
      <alignment horizontal="center" vertical="center" wrapText="1"/>
    </xf>
    <xf numFmtId="0" fontId="20" fillId="3" borderId="35" xfId="0" applyFont="1" applyFill="1" applyBorder="1" applyAlignment="1">
      <alignment horizontal="center" vertical="center" wrapText="1"/>
    </xf>
    <xf numFmtId="0" fontId="10" fillId="2" borderId="13" xfId="0" applyFont="1" applyFill="1" applyBorder="1" applyAlignment="1">
      <alignment horizontal="left" vertical="center" wrapText="1"/>
    </xf>
    <xf numFmtId="1" fontId="10" fillId="2" borderId="14" xfId="0" applyNumberFormat="1" applyFont="1" applyFill="1" applyBorder="1" applyAlignment="1">
      <alignment horizontal="center" vertical="center" wrapText="1"/>
    </xf>
    <xf numFmtId="8" fontId="10" fillId="2" borderId="14" xfId="0" applyNumberFormat="1" applyFont="1" applyFill="1" applyBorder="1" applyAlignment="1">
      <alignment horizontal="center" vertical="center" wrapText="1"/>
    </xf>
    <xf numFmtId="1" fontId="14" fillId="2" borderId="14" xfId="1" applyNumberFormat="1" applyFont="1" applyFill="1" applyBorder="1" applyAlignment="1" applyProtection="1">
      <alignment horizontal="center" vertical="center" wrapText="1"/>
      <protection locked="0"/>
    </xf>
    <xf numFmtId="8" fontId="15" fillId="2" borderId="36" xfId="0" applyNumberFormat="1" applyFont="1" applyFill="1" applyBorder="1" applyAlignment="1">
      <alignment horizontal="center" vertical="center" wrapText="1"/>
    </xf>
    <xf numFmtId="0" fontId="7" fillId="2" borderId="0" xfId="0" applyFont="1" applyFill="1" applyAlignment="1">
      <alignment vertical="center" wrapText="1"/>
    </xf>
    <xf numFmtId="0" fontId="7" fillId="0" borderId="13" xfId="0" applyFont="1" applyBorder="1" applyAlignment="1">
      <alignment horizontal="left" vertical="top" wrapText="1"/>
    </xf>
    <xf numFmtId="1" fontId="7" fillId="0" borderId="14" xfId="0" applyNumberFormat="1" applyFont="1" applyBorder="1" applyAlignment="1">
      <alignment horizontal="center" vertical="center" wrapText="1"/>
    </xf>
    <xf numFmtId="0" fontId="7" fillId="0" borderId="13" xfId="0" applyFont="1" applyBorder="1" applyAlignment="1">
      <alignment horizontal="left" vertical="center" wrapText="1"/>
    </xf>
    <xf numFmtId="1" fontId="7" fillId="0" borderId="14" xfId="0" applyNumberFormat="1" applyFont="1" applyBorder="1" applyAlignment="1">
      <alignment horizontal="center" vertical="top" wrapText="1"/>
    </xf>
    <xf numFmtId="0" fontId="16" fillId="0" borderId="13" xfId="0" applyFont="1" applyBorder="1" applyAlignment="1">
      <alignment horizontal="left" vertical="top" wrapText="1"/>
    </xf>
    <xf numFmtId="1" fontId="16" fillId="0" borderId="14" xfId="0" applyNumberFormat="1" applyFont="1" applyBorder="1" applyAlignment="1">
      <alignment horizontal="center" vertical="top" wrapText="1"/>
    </xf>
    <xf numFmtId="0" fontId="2" fillId="0" borderId="0" xfId="0" applyFont="1" applyAlignment="1">
      <alignment wrapText="1"/>
    </xf>
    <xf numFmtId="0" fontId="18" fillId="3" borderId="16" xfId="0" applyFont="1" applyFill="1" applyBorder="1" applyAlignment="1">
      <alignment horizontal="center" vertical="center" wrapText="1"/>
    </xf>
    <xf numFmtId="1" fontId="19" fillId="3" borderId="16" xfId="0" applyNumberFormat="1" applyFont="1" applyFill="1" applyBorder="1" applyAlignment="1">
      <alignment horizontal="center" vertical="center" wrapText="1"/>
    </xf>
    <xf numFmtId="0" fontId="20" fillId="3" borderId="17" xfId="0" applyFont="1" applyFill="1" applyBorder="1" applyAlignment="1">
      <alignment horizontal="center" vertical="center" wrapText="1"/>
    </xf>
    <xf numFmtId="1" fontId="7" fillId="0" borderId="14" xfId="0" applyNumberFormat="1" applyFont="1" applyBorder="1" applyAlignment="1">
      <alignment horizontal="center"/>
    </xf>
    <xf numFmtId="1" fontId="7" fillId="2" borderId="14" xfId="0" applyNumberFormat="1" applyFont="1" applyFill="1" applyBorder="1" applyAlignment="1">
      <alignment horizontal="center" vertical="center" wrapText="1"/>
    </xf>
    <xf numFmtId="0" fontId="18" fillId="3" borderId="0" xfId="0" applyFont="1" applyFill="1" applyAlignment="1">
      <alignment horizontal="center" vertical="center" wrapText="1"/>
    </xf>
    <xf numFmtId="1" fontId="18" fillId="3" borderId="0" xfId="0" applyNumberFormat="1" applyFont="1" applyFill="1" applyAlignment="1">
      <alignment horizontal="center" vertical="center" wrapText="1"/>
    </xf>
    <xf numFmtId="0" fontId="21" fillId="3" borderId="35" xfId="0" applyFont="1" applyFill="1" applyBorder="1" applyAlignment="1">
      <alignment horizontal="center" vertical="center" wrapText="1"/>
    </xf>
    <xf numFmtId="1" fontId="14" fillId="2" borderId="14" xfId="0" applyNumberFormat="1" applyFont="1" applyFill="1" applyBorder="1" applyAlignment="1" applyProtection="1">
      <alignment horizontal="center" vertical="center" wrapText="1"/>
      <protection locked="0"/>
    </xf>
    <xf numFmtId="0" fontId="12" fillId="2" borderId="13" xfId="0" applyFont="1" applyFill="1" applyBorder="1" applyAlignment="1">
      <alignment horizontal="left" vertical="center" wrapText="1"/>
    </xf>
    <xf numFmtId="0" fontId="7" fillId="2" borderId="13" xfId="0" applyFont="1" applyFill="1" applyBorder="1" applyAlignment="1">
      <alignment horizontal="left" vertical="center" wrapText="1"/>
    </xf>
    <xf numFmtId="1" fontId="14" fillId="2" borderId="14" xfId="0" applyNumberFormat="1" applyFont="1" applyFill="1" applyBorder="1" applyAlignment="1">
      <alignment horizontal="center" vertical="center" wrapText="1"/>
    </xf>
    <xf numFmtId="0" fontId="15" fillId="2" borderId="0" xfId="0" applyFont="1" applyFill="1" applyAlignment="1">
      <alignment vertical="center" wrapText="1"/>
    </xf>
    <xf numFmtId="1" fontId="22" fillId="2" borderId="14" xfId="0" applyNumberFormat="1" applyFont="1" applyFill="1" applyBorder="1" applyAlignment="1">
      <alignment vertical="center" wrapText="1"/>
    </xf>
    <xf numFmtId="1" fontId="10" fillId="2" borderId="14" xfId="0" applyNumberFormat="1" applyFont="1" applyFill="1" applyBorder="1" applyAlignment="1">
      <alignment vertical="center" wrapText="1"/>
    </xf>
    <xf numFmtId="1" fontId="7" fillId="2" borderId="14" xfId="0" applyNumberFormat="1" applyFont="1" applyFill="1" applyBorder="1" applyAlignment="1">
      <alignment vertical="center" wrapText="1"/>
    </xf>
    <xf numFmtId="1" fontId="2" fillId="0" borderId="14" xfId="0" applyNumberFormat="1" applyFont="1" applyBorder="1" applyAlignment="1">
      <alignment vertical="center" wrapText="1"/>
    </xf>
    <xf numFmtId="1" fontId="7" fillId="2" borderId="14" xfId="0" applyNumberFormat="1" applyFont="1" applyFill="1" applyBorder="1" applyAlignment="1">
      <alignment horizontal="left" vertical="center" wrapText="1"/>
    </xf>
    <xf numFmtId="0" fontId="2" fillId="0" borderId="0" xfId="0" applyFont="1" applyAlignment="1">
      <alignment vertical="center" wrapText="1"/>
    </xf>
    <xf numFmtId="1" fontId="2" fillId="0" borderId="14" xfId="0" applyNumberFormat="1" applyFont="1" applyBorder="1" applyAlignment="1">
      <alignment horizontal="left" vertical="center" wrapText="1"/>
    </xf>
    <xf numFmtId="0" fontId="10" fillId="2" borderId="14" xfId="0" applyFont="1" applyFill="1" applyBorder="1" applyAlignment="1">
      <alignment vertical="center" wrapText="1"/>
    </xf>
    <xf numFmtId="0" fontId="2" fillId="0" borderId="14" xfId="0" applyFont="1" applyBorder="1" applyAlignment="1">
      <alignment vertical="center" wrapText="1"/>
    </xf>
    <xf numFmtId="0" fontId="26" fillId="2" borderId="0" xfId="0" applyFont="1" applyFill="1" applyAlignment="1">
      <alignment vertical="center" wrapText="1"/>
    </xf>
    <xf numFmtId="164" fontId="10" fillId="2" borderId="14" xfId="0" applyNumberFormat="1" applyFont="1" applyFill="1" applyBorder="1" applyAlignment="1">
      <alignment horizontal="center" vertical="center" wrapText="1"/>
    </xf>
    <xf numFmtId="0" fontId="7" fillId="2" borderId="14" xfId="0" applyFont="1" applyFill="1" applyBorder="1" applyAlignment="1">
      <alignment vertical="center" wrapText="1"/>
    </xf>
    <xf numFmtId="164" fontId="7" fillId="2" borderId="14" xfId="0" applyNumberFormat="1" applyFont="1" applyFill="1" applyBorder="1" applyAlignment="1">
      <alignment horizontal="center" vertical="center" wrapText="1"/>
    </xf>
    <xf numFmtId="0" fontId="28" fillId="3" borderId="0" xfId="0" applyFont="1" applyFill="1" applyAlignment="1">
      <alignment horizontal="center" vertical="center" wrapText="1"/>
    </xf>
    <xf numFmtId="0" fontId="2" fillId="2" borderId="0" xfId="0" applyFont="1" applyFill="1" applyAlignment="1">
      <alignment horizontal="center" vertical="center" wrapText="1"/>
    </xf>
    <xf numFmtId="0" fontId="10" fillId="3" borderId="48" xfId="0" applyFont="1" applyFill="1" applyBorder="1" applyAlignment="1">
      <alignment horizontal="left" vertical="center" wrapText="1"/>
    </xf>
    <xf numFmtId="0" fontId="28" fillId="3" borderId="0" xfId="1" applyFont="1" applyFill="1" applyAlignment="1">
      <alignment horizontal="center" wrapText="1"/>
    </xf>
    <xf numFmtId="164" fontId="10" fillId="3" borderId="28" xfId="0" applyNumberFormat="1" applyFont="1" applyFill="1" applyBorder="1" applyAlignment="1">
      <alignment horizontal="center" vertical="center" wrapText="1"/>
    </xf>
    <xf numFmtId="0" fontId="10" fillId="0" borderId="13" xfId="0" applyFont="1" applyBorder="1" applyAlignment="1">
      <alignment horizontal="left" vertical="center" wrapText="1"/>
    </xf>
    <xf numFmtId="1" fontId="10" fillId="0" borderId="14" xfId="1" applyNumberFormat="1" applyFont="1" applyBorder="1" applyAlignment="1">
      <alignment horizontal="center" wrapText="1"/>
    </xf>
    <xf numFmtId="164" fontId="10" fillId="0" borderId="14" xfId="0" applyNumberFormat="1" applyFont="1" applyBorder="1" applyAlignment="1">
      <alignment horizontal="center" vertical="center" wrapText="1"/>
    </xf>
    <xf numFmtId="1" fontId="10" fillId="0" borderId="51" xfId="0" applyNumberFormat="1" applyFont="1" applyBorder="1" applyAlignment="1" applyProtection="1">
      <alignment horizontal="center" vertical="center" wrapText="1"/>
      <protection locked="0"/>
    </xf>
    <xf numFmtId="8" fontId="15" fillId="0" borderId="45" xfId="0" applyNumberFormat="1" applyFont="1" applyBorder="1" applyAlignment="1">
      <alignment horizontal="center" vertical="center" wrapText="1"/>
    </xf>
    <xf numFmtId="0" fontId="26" fillId="3" borderId="39" xfId="0" applyFont="1" applyFill="1" applyBorder="1" applyAlignment="1">
      <alignment vertical="center" wrapText="1"/>
    </xf>
    <xf numFmtId="0" fontId="7" fillId="0" borderId="14" xfId="0" applyFont="1" applyBorder="1" applyAlignment="1">
      <alignment horizontal="center" vertical="center" wrapText="1"/>
    </xf>
    <xf numFmtId="49" fontId="7" fillId="0" borderId="14" xfId="0" applyNumberFormat="1" applyFont="1" applyBorder="1" applyAlignment="1">
      <alignment horizontal="center" vertical="center" wrapText="1"/>
    </xf>
    <xf numFmtId="0" fontId="7" fillId="0" borderId="0" xfId="0" applyFont="1" applyAlignment="1">
      <alignment vertical="center" wrapText="1"/>
    </xf>
    <xf numFmtId="0" fontId="10" fillId="2" borderId="14" xfId="0" applyFont="1" applyFill="1" applyBorder="1" applyAlignment="1">
      <alignment horizontal="center" vertical="center" wrapText="1"/>
    </xf>
    <xf numFmtId="1" fontId="10" fillId="0" borderId="14" xfId="0" applyNumberFormat="1" applyFont="1" applyBorder="1" applyAlignment="1">
      <alignment horizontal="center" vertical="center" wrapText="1"/>
    </xf>
    <xf numFmtId="0" fontId="7" fillId="2" borderId="14" xfId="0" applyFont="1" applyFill="1" applyBorder="1" applyAlignment="1">
      <alignment horizontal="center" vertical="center" wrapText="1"/>
    </xf>
    <xf numFmtId="0" fontId="25" fillId="3" borderId="14" xfId="0" applyFont="1" applyFill="1" applyBorder="1" applyAlignment="1">
      <alignment horizontal="center" vertical="center" wrapText="1"/>
    </xf>
    <xf numFmtId="1" fontId="14" fillId="2" borderId="14" xfId="0" applyNumberFormat="1" applyFont="1" applyFill="1" applyBorder="1" applyAlignment="1">
      <alignment horizontal="center" wrapText="1"/>
    </xf>
    <xf numFmtId="8" fontId="15" fillId="2" borderId="36" xfId="0" applyNumberFormat="1" applyFont="1" applyFill="1" applyBorder="1" applyAlignment="1">
      <alignment horizontal="center" wrapText="1"/>
    </xf>
    <xf numFmtId="0" fontId="10" fillId="2" borderId="53" xfId="0" applyFont="1" applyFill="1" applyBorder="1" applyAlignment="1">
      <alignment horizontal="left" vertical="center" wrapText="1"/>
    </xf>
    <xf numFmtId="0" fontId="0" fillId="0" borderId="22" xfId="0" applyBorder="1" applyAlignment="1">
      <alignment vertical="center" wrapText="1"/>
    </xf>
    <xf numFmtId="0" fontId="21" fillId="0" borderId="54" xfId="0" applyFont="1" applyBorder="1" applyAlignment="1">
      <alignment horizontal="right" vertical="center" wrapText="1" indent="1"/>
    </xf>
    <xf numFmtId="0" fontId="3" fillId="2" borderId="14" xfId="0" applyFont="1" applyFill="1" applyBorder="1" applyAlignment="1">
      <alignment horizontal="right" vertical="center" wrapText="1"/>
    </xf>
    <xf numFmtId="164" fontId="7" fillId="2" borderId="36" xfId="0" applyNumberFormat="1" applyFont="1" applyFill="1" applyBorder="1" applyAlignment="1">
      <alignment horizontal="center" vertical="center" wrapText="1"/>
    </xf>
    <xf numFmtId="0" fontId="2" fillId="0" borderId="41" xfId="0" applyFont="1" applyBorder="1" applyAlignment="1">
      <alignment wrapText="1"/>
    </xf>
    <xf numFmtId="8" fontId="31" fillId="2" borderId="14" xfId="0" applyNumberFormat="1" applyFont="1" applyFill="1" applyBorder="1" applyAlignment="1">
      <alignment horizontal="center" wrapText="1"/>
    </xf>
    <xf numFmtId="1" fontId="31" fillId="2" borderId="14" xfId="0" applyNumberFormat="1" applyFont="1" applyFill="1" applyBorder="1" applyAlignment="1">
      <alignment horizontal="center" wrapText="1"/>
    </xf>
    <xf numFmtId="8" fontId="31" fillId="2" borderId="36" xfId="0" applyNumberFormat="1" applyFont="1" applyFill="1" applyBorder="1" applyAlignment="1">
      <alignment horizontal="center" wrapText="1"/>
    </xf>
    <xf numFmtId="0" fontId="2" fillId="0" borderId="18" xfId="0" applyFont="1" applyBorder="1" applyAlignment="1">
      <alignment wrapText="1"/>
    </xf>
    <xf numFmtId="0" fontId="8" fillId="2" borderId="39" xfId="0" applyFont="1" applyFill="1" applyBorder="1" applyAlignment="1">
      <alignment horizontal="left" wrapText="1"/>
    </xf>
    <xf numFmtId="0" fontId="10" fillId="2" borderId="0" xfId="0" applyFont="1" applyFill="1" applyAlignment="1">
      <alignment horizontal="right" wrapText="1"/>
    </xf>
    <xf numFmtId="10" fontId="14" fillId="2" borderId="14" xfId="0" applyNumberFormat="1" applyFont="1" applyFill="1" applyBorder="1" applyAlignment="1" applyProtection="1">
      <alignment horizontal="center" wrapText="1"/>
      <protection locked="0"/>
    </xf>
    <xf numFmtId="1" fontId="14" fillId="2" borderId="14" xfId="0" applyNumberFormat="1" applyFont="1" applyFill="1" applyBorder="1" applyAlignment="1" applyProtection="1">
      <alignment horizontal="center" wrapText="1"/>
      <protection locked="0"/>
    </xf>
    <xf numFmtId="8" fontId="14" fillId="2" borderId="36" xfId="0" applyNumberFormat="1" applyFont="1" applyFill="1" applyBorder="1" applyAlignment="1" applyProtection="1">
      <alignment horizontal="center" wrapText="1"/>
      <protection locked="0"/>
    </xf>
    <xf numFmtId="0" fontId="3" fillId="2" borderId="0" xfId="0" applyFont="1" applyFill="1" applyAlignment="1">
      <alignment horizontal="right" wrapText="1"/>
    </xf>
    <xf numFmtId="8" fontId="14" fillId="2" borderId="14" xfId="0" applyNumberFormat="1" applyFont="1" applyFill="1" applyBorder="1" applyAlignment="1">
      <alignment horizontal="center" wrapText="1"/>
    </xf>
    <xf numFmtId="8" fontId="14" fillId="2" borderId="36" xfId="0" applyNumberFormat="1" applyFont="1" applyFill="1" applyBorder="1" applyAlignment="1">
      <alignment horizontal="center" wrapText="1"/>
    </xf>
    <xf numFmtId="0" fontId="21" fillId="2" borderId="0" xfId="0" applyFont="1" applyFill="1" applyAlignment="1">
      <alignment wrapText="1"/>
    </xf>
    <xf numFmtId="0" fontId="2" fillId="2" borderId="0" xfId="0" applyFont="1" applyFill="1" applyAlignment="1">
      <alignment horizontal="left" wrapText="1"/>
    </xf>
    <xf numFmtId="0" fontId="10" fillId="2" borderId="14" xfId="0" applyFont="1" applyFill="1" applyBorder="1" applyAlignment="1">
      <alignment horizontal="left" vertical="center" wrapText="1"/>
    </xf>
    <xf numFmtId="0" fontId="2" fillId="2" borderId="14" xfId="0" applyFont="1" applyFill="1" applyBorder="1" applyAlignment="1">
      <alignment horizontal="center" wrapText="1"/>
    </xf>
    <xf numFmtId="1" fontId="7" fillId="2" borderId="14" xfId="0" applyNumberFormat="1" applyFont="1" applyFill="1" applyBorder="1" applyAlignment="1">
      <alignment horizontal="right" wrapText="1"/>
    </xf>
    <xf numFmtId="0" fontId="2" fillId="2" borderId="36" xfId="0" applyFont="1" applyFill="1" applyBorder="1" applyAlignment="1">
      <alignment horizontal="right" wrapText="1"/>
    </xf>
    <xf numFmtId="0" fontId="7" fillId="2" borderId="0" xfId="0" applyFont="1" applyFill="1" applyAlignment="1">
      <alignment horizontal="center" wrapText="1"/>
    </xf>
    <xf numFmtId="0" fontId="10" fillId="2" borderId="13" xfId="0" applyFont="1" applyFill="1" applyBorder="1" applyAlignment="1">
      <alignment vertical="center" wrapText="1"/>
    </xf>
    <xf numFmtId="0" fontId="10" fillId="2" borderId="14" xfId="0" applyFont="1" applyFill="1" applyBorder="1" applyAlignment="1">
      <alignment horizontal="right" vertical="center" wrapText="1"/>
    </xf>
    <xf numFmtId="0" fontId="7" fillId="2" borderId="14" xfId="0" applyFont="1" applyFill="1" applyBorder="1" applyAlignment="1">
      <alignment horizontal="left" vertical="top" wrapText="1"/>
    </xf>
    <xf numFmtId="0" fontId="7" fillId="2" borderId="14" xfId="0" applyFont="1" applyFill="1" applyBorder="1" applyAlignment="1">
      <alignment horizontal="right" vertical="center" wrapText="1"/>
    </xf>
    <xf numFmtId="0" fontId="10" fillId="2" borderId="14" xfId="0" applyFont="1" applyFill="1" applyBorder="1" applyAlignment="1">
      <alignment horizontal="center" vertical="top" wrapText="1"/>
    </xf>
    <xf numFmtId="0" fontId="2" fillId="2" borderId="39" xfId="0" applyFont="1" applyFill="1" applyBorder="1" applyAlignment="1">
      <alignment horizontal="left" wrapText="1"/>
    </xf>
    <xf numFmtId="0" fontId="2" fillId="2" borderId="0" xfId="0" applyFont="1" applyFill="1" applyAlignment="1">
      <alignment horizontal="center" wrapText="1"/>
    </xf>
    <xf numFmtId="1" fontId="2" fillId="2" borderId="0" xfId="0" applyNumberFormat="1" applyFont="1" applyFill="1" applyAlignment="1">
      <alignment horizontal="right" wrapText="1"/>
    </xf>
    <xf numFmtId="0" fontId="2" fillId="2" borderId="0" xfId="0" applyFont="1" applyFill="1" applyAlignment="1">
      <alignment horizontal="right" wrapText="1"/>
    </xf>
    <xf numFmtId="0" fontId="10" fillId="2" borderId="61" xfId="0" applyFont="1" applyFill="1" applyBorder="1" applyAlignment="1">
      <alignment horizontal="left" vertical="center" wrapText="1"/>
    </xf>
    <xf numFmtId="8" fontId="10" fillId="2" borderId="0" xfId="0" applyNumberFormat="1" applyFont="1" applyFill="1" applyAlignment="1">
      <alignment horizontal="center" vertical="center" wrapText="1"/>
    </xf>
    <xf numFmtId="1" fontId="7" fillId="2" borderId="9" xfId="0" applyNumberFormat="1" applyFont="1" applyFill="1" applyBorder="1" applyAlignment="1" applyProtection="1">
      <alignment horizontal="center" vertical="center" wrapText="1"/>
      <protection locked="0"/>
    </xf>
    <xf numFmtId="8" fontId="15" fillId="2" borderId="43" xfId="0" applyNumberFormat="1" applyFont="1" applyFill="1" applyBorder="1" applyAlignment="1">
      <alignment horizontal="center" vertical="center" wrapText="1"/>
    </xf>
    <xf numFmtId="0" fontId="10" fillId="3" borderId="38" xfId="0" applyFont="1" applyFill="1" applyBorder="1" applyAlignment="1">
      <alignment horizontal="left" vertical="center" wrapText="1"/>
    </xf>
    <xf numFmtId="0" fontId="28" fillId="3" borderId="16" xfId="0" applyFont="1" applyFill="1" applyBorder="1" applyAlignment="1">
      <alignment horizontal="center" vertical="center" wrapText="1"/>
    </xf>
    <xf numFmtId="8" fontId="10" fillId="3" borderId="16" xfId="0" applyNumberFormat="1" applyFont="1" applyFill="1" applyBorder="1" applyAlignment="1">
      <alignment horizontal="center" vertical="center" wrapText="1"/>
    </xf>
    <xf numFmtId="1" fontId="14" fillId="3" borderId="16" xfId="0" applyNumberFormat="1" applyFont="1" applyFill="1" applyBorder="1" applyAlignment="1" applyProtection="1">
      <alignment horizontal="center" vertical="center" wrapText="1"/>
      <protection locked="0"/>
    </xf>
    <xf numFmtId="8" fontId="15" fillId="3" borderId="17" xfId="0" applyNumberFormat="1" applyFont="1" applyFill="1" applyBorder="1" applyAlignment="1">
      <alignment horizontal="center" vertical="center" wrapText="1"/>
    </xf>
    <xf numFmtId="0" fontId="25" fillId="3" borderId="16" xfId="0" applyFont="1" applyFill="1" applyBorder="1" applyAlignment="1">
      <alignment horizontal="center" vertical="center" wrapText="1"/>
    </xf>
    <xf numFmtId="8" fontId="10" fillId="3" borderId="42" xfId="0" applyNumberFormat="1" applyFont="1" applyFill="1" applyBorder="1" applyAlignment="1">
      <alignment horizontal="center" vertical="center" wrapText="1"/>
    </xf>
    <xf numFmtId="1" fontId="14" fillId="3" borderId="62" xfId="0" applyNumberFormat="1" applyFont="1" applyFill="1" applyBorder="1" applyAlignment="1" applyProtection="1">
      <alignment horizontal="center" vertical="center" wrapText="1"/>
      <protection locked="0"/>
    </xf>
    <xf numFmtId="8" fontId="15" fillId="3" borderId="63" xfId="0" applyNumberFormat="1" applyFont="1" applyFill="1" applyBorder="1" applyAlignment="1">
      <alignment horizontal="center" vertical="center" wrapText="1"/>
    </xf>
    <xf numFmtId="0" fontId="10" fillId="2" borderId="13" xfId="1" applyFont="1" applyFill="1" applyBorder="1" applyAlignment="1">
      <alignment horizontal="left" vertical="center" wrapText="1"/>
    </xf>
    <xf numFmtId="8" fontId="10" fillId="2" borderId="14" xfId="1" applyNumberFormat="1" applyFont="1" applyFill="1" applyBorder="1" applyAlignment="1">
      <alignment horizontal="center" vertical="center" wrapText="1"/>
    </xf>
    <xf numFmtId="0" fontId="16" fillId="2" borderId="13" xfId="1" applyFont="1" applyFill="1" applyBorder="1" applyAlignment="1">
      <alignment horizontal="left" vertical="center" wrapText="1"/>
    </xf>
    <xf numFmtId="164" fontId="16" fillId="2" borderId="14" xfId="1" applyNumberFormat="1" applyFont="1" applyFill="1" applyBorder="1" applyAlignment="1">
      <alignment horizontal="center" vertical="center" wrapText="1"/>
    </xf>
    <xf numFmtId="1" fontId="17" fillId="2" borderId="14" xfId="1" applyNumberFormat="1" applyFont="1" applyFill="1" applyBorder="1" applyAlignment="1" applyProtection="1">
      <alignment horizontal="center" vertical="center" wrapText="1"/>
      <protection locked="0"/>
    </xf>
    <xf numFmtId="0" fontId="10" fillId="2" borderId="14" xfId="1" applyFont="1" applyFill="1" applyBorder="1" applyAlignment="1">
      <alignment vertical="center" wrapText="1"/>
    </xf>
    <xf numFmtId="0" fontId="16" fillId="2" borderId="13" xfId="0" applyFont="1" applyFill="1" applyBorder="1" applyAlignment="1">
      <alignment horizontal="left" vertical="center" wrapText="1"/>
    </xf>
    <xf numFmtId="1" fontId="16" fillId="2" borderId="14" xfId="0" applyNumberFormat="1" applyFont="1" applyFill="1" applyBorder="1" applyAlignment="1">
      <alignment horizontal="center" vertical="center" wrapText="1"/>
    </xf>
    <xf numFmtId="8" fontId="16" fillId="2" borderId="14" xfId="0" applyNumberFormat="1" applyFont="1" applyFill="1" applyBorder="1" applyAlignment="1">
      <alignment horizontal="center" vertical="center" wrapText="1"/>
    </xf>
    <xf numFmtId="1" fontId="14" fillId="2" borderId="9" xfId="1" applyNumberFormat="1" applyFont="1" applyFill="1" applyBorder="1" applyAlignment="1" applyProtection="1">
      <alignment horizontal="center" vertical="center" wrapText="1"/>
      <protection locked="0"/>
    </xf>
    <xf numFmtId="8" fontId="15" fillId="2" borderId="27" xfId="0" applyNumberFormat="1" applyFont="1" applyFill="1" applyBorder="1" applyAlignment="1">
      <alignment horizontal="center" vertical="center" wrapText="1"/>
    </xf>
    <xf numFmtId="164" fontId="16" fillId="2" borderId="14" xfId="0" applyNumberFormat="1" applyFont="1" applyFill="1" applyBorder="1" applyAlignment="1">
      <alignment horizontal="center" vertical="center" wrapText="1"/>
    </xf>
    <xf numFmtId="0" fontId="7" fillId="0" borderId="8" xfId="0" applyFont="1" applyBorder="1" applyAlignment="1">
      <alignment horizontal="left" vertical="top" wrapText="1"/>
    </xf>
    <xf numFmtId="1" fontId="7" fillId="0" borderId="9" xfId="0" applyNumberFormat="1" applyFont="1" applyBorder="1" applyAlignment="1">
      <alignment horizontal="center" vertical="center" wrapText="1"/>
    </xf>
    <xf numFmtId="164" fontId="10" fillId="2" borderId="9" xfId="0" applyNumberFormat="1" applyFont="1" applyFill="1" applyBorder="1" applyAlignment="1">
      <alignment horizontal="center" vertical="center" wrapText="1"/>
    </xf>
    <xf numFmtId="0" fontId="19" fillId="3" borderId="65" xfId="0" applyFont="1" applyFill="1" applyBorder="1" applyAlignment="1">
      <alignment horizontal="center" vertical="center" wrapText="1"/>
    </xf>
    <xf numFmtId="164" fontId="7" fillId="0" borderId="14" xfId="0" applyNumberFormat="1" applyFont="1" applyBorder="1" applyAlignment="1">
      <alignment horizontal="center" vertical="center" wrapText="1"/>
    </xf>
    <xf numFmtId="1" fontId="14" fillId="0" borderId="14" xfId="0" applyNumberFormat="1" applyFont="1" applyBorder="1" applyAlignment="1" applyProtection="1">
      <alignment horizontal="center" vertical="center" wrapText="1"/>
      <protection locked="0"/>
    </xf>
    <xf numFmtId="8" fontId="15" fillId="0" borderId="36" xfId="0" applyNumberFormat="1" applyFont="1" applyBorder="1" applyAlignment="1">
      <alignment horizontal="center" vertical="center" wrapText="1"/>
    </xf>
    <xf numFmtId="1" fontId="22" fillId="2" borderId="20" xfId="0" applyNumberFormat="1" applyFont="1" applyFill="1" applyBorder="1" applyAlignment="1">
      <alignment horizontal="center" vertical="center" wrapText="1"/>
    </xf>
    <xf numFmtId="1" fontId="22" fillId="2" borderId="66" xfId="0" applyNumberFormat="1" applyFont="1" applyFill="1" applyBorder="1" applyAlignment="1">
      <alignment horizontal="center" vertical="center" wrapText="1"/>
    </xf>
    <xf numFmtId="1" fontId="22" fillId="0" borderId="9" xfId="0" applyNumberFormat="1" applyFont="1" applyBorder="1" applyAlignment="1">
      <alignment horizontal="center" vertical="center" wrapText="1"/>
    </xf>
    <xf numFmtId="1" fontId="23" fillId="2" borderId="14" xfId="0" applyNumberFormat="1" applyFont="1" applyFill="1" applyBorder="1" applyAlignment="1">
      <alignment horizontal="center" vertical="center" wrapText="1"/>
    </xf>
    <xf numFmtId="1" fontId="15" fillId="2" borderId="14" xfId="0" applyNumberFormat="1" applyFont="1" applyFill="1" applyBorder="1" applyAlignment="1" applyProtection="1">
      <alignment horizontal="center" vertical="center" wrapText="1"/>
      <protection locked="0"/>
    </xf>
    <xf numFmtId="1" fontId="25" fillId="3" borderId="0" xfId="0" applyNumberFormat="1" applyFont="1" applyFill="1" applyAlignment="1">
      <alignment horizontal="center" vertical="center" wrapText="1"/>
    </xf>
    <xf numFmtId="0" fontId="2" fillId="3" borderId="35" xfId="0" applyFont="1" applyFill="1" applyBorder="1" applyAlignment="1">
      <alignment horizontal="center" vertical="center" wrapText="1"/>
    </xf>
    <xf numFmtId="1" fontId="27" fillId="2" borderId="14" xfId="0" applyNumberFormat="1" applyFont="1" applyFill="1" applyBorder="1" applyAlignment="1" applyProtection="1">
      <alignment horizontal="center" vertical="center" wrapText="1"/>
      <protection locked="0"/>
    </xf>
    <xf numFmtId="164" fontId="14" fillId="2" borderId="14" xfId="0" applyNumberFormat="1" applyFont="1" applyFill="1" applyBorder="1" applyAlignment="1">
      <alignment horizontal="center" vertical="center" wrapText="1"/>
    </xf>
    <xf numFmtId="4" fontId="15" fillId="2" borderId="36" xfId="0" applyNumberFormat="1" applyFont="1" applyFill="1" applyBorder="1" applyAlignment="1">
      <alignment horizontal="center" vertical="center"/>
    </xf>
    <xf numFmtId="1" fontId="2" fillId="3" borderId="0" xfId="0" applyNumberFormat="1" applyFont="1" applyFill="1" applyAlignment="1">
      <alignment horizontal="center" vertical="center" wrapText="1"/>
    </xf>
    <xf numFmtId="49" fontId="7" fillId="2" borderId="14" xfId="0" applyNumberFormat="1" applyFont="1" applyFill="1" applyBorder="1" applyAlignment="1">
      <alignment horizontal="left" vertical="center" wrapText="1"/>
    </xf>
    <xf numFmtId="0" fontId="2" fillId="3" borderId="19" xfId="0" applyFont="1" applyFill="1" applyBorder="1" applyAlignment="1">
      <alignment vertical="center" wrapText="1"/>
    </xf>
    <xf numFmtId="0" fontId="28" fillId="3" borderId="20" xfId="0" applyFont="1" applyFill="1" applyBorder="1" applyAlignment="1">
      <alignment horizontal="center" vertical="center" wrapText="1"/>
    </xf>
    <xf numFmtId="1" fontId="7" fillId="3" borderId="20" xfId="0" applyNumberFormat="1" applyFont="1" applyFill="1" applyBorder="1" applyAlignment="1" applyProtection="1">
      <alignment horizontal="center" vertical="center" wrapText="1"/>
      <protection locked="0"/>
    </xf>
    <xf numFmtId="8" fontId="15" fillId="3" borderId="67" xfId="0" applyNumberFormat="1" applyFont="1" applyFill="1" applyBorder="1" applyAlignment="1">
      <alignment horizontal="center" vertical="center" wrapText="1"/>
    </xf>
    <xf numFmtId="1" fontId="10" fillId="3" borderId="29" xfId="0" applyNumberFormat="1" applyFont="1" applyFill="1" applyBorder="1" applyAlignment="1" applyProtection="1">
      <alignment horizontal="center" vertical="center" wrapText="1"/>
      <protection locked="0"/>
    </xf>
    <xf numFmtId="8" fontId="15" fillId="3" borderId="30" xfId="0" applyNumberFormat="1" applyFont="1" applyFill="1" applyBorder="1" applyAlignment="1">
      <alignment horizontal="center" vertical="center" wrapText="1"/>
    </xf>
    <xf numFmtId="1" fontId="10" fillId="2" borderId="14" xfId="0" applyNumberFormat="1" applyFont="1" applyFill="1" applyBorder="1" applyAlignment="1" applyProtection="1">
      <alignment horizontal="center" vertical="center" wrapText="1"/>
      <protection locked="0"/>
    </xf>
    <xf numFmtId="0" fontId="10" fillId="3" borderId="61" xfId="0" applyFont="1" applyFill="1" applyBorder="1" applyAlignment="1">
      <alignment horizontal="left" vertical="center" wrapText="1"/>
    </xf>
    <xf numFmtId="164" fontId="10" fillId="3" borderId="0" xfId="0" applyNumberFormat="1" applyFont="1" applyFill="1" applyAlignment="1">
      <alignment horizontal="center" vertical="center" wrapText="1"/>
    </xf>
    <xf numFmtId="1" fontId="10" fillId="3" borderId="31" xfId="0" applyNumberFormat="1" applyFont="1" applyFill="1" applyBorder="1" applyAlignment="1" applyProtection="1">
      <alignment horizontal="center" vertical="center" wrapText="1"/>
      <protection locked="0"/>
    </xf>
    <xf numFmtId="8" fontId="15" fillId="3" borderId="64" xfId="0" applyNumberFormat="1" applyFont="1" applyFill="1" applyBorder="1" applyAlignment="1">
      <alignment horizontal="center" vertical="center" wrapText="1"/>
    </xf>
    <xf numFmtId="0" fontId="18" fillId="3" borderId="20" xfId="0" applyFont="1" applyFill="1" applyBorder="1" applyAlignment="1">
      <alignment horizontal="center" vertical="center" wrapText="1"/>
    </xf>
    <xf numFmtId="1" fontId="14" fillId="3" borderId="40" xfId="0" applyNumberFormat="1" applyFont="1" applyFill="1" applyBorder="1" applyAlignment="1" applyProtection="1">
      <alignment horizontal="center" vertical="center" wrapText="1"/>
      <protection locked="0"/>
    </xf>
    <xf numFmtId="8" fontId="15" fillId="3" borderId="52" xfId="0" applyNumberFormat="1" applyFont="1" applyFill="1" applyBorder="1" applyAlignment="1">
      <alignment horizontal="center" vertical="center" wrapText="1"/>
    </xf>
    <xf numFmtId="8" fontId="10" fillId="0" borderId="14" xfId="0" applyNumberFormat="1" applyFont="1" applyBorder="1" applyAlignment="1">
      <alignment horizontal="center" vertical="center" wrapText="1"/>
    </xf>
    <xf numFmtId="8" fontId="16" fillId="2" borderId="14" xfId="1" applyNumberFormat="1" applyFont="1" applyFill="1" applyBorder="1" applyAlignment="1">
      <alignment horizontal="center" vertical="center" wrapText="1"/>
    </xf>
    <xf numFmtId="0" fontId="2" fillId="0" borderId="14" xfId="0" applyFont="1" applyBorder="1" applyAlignment="1">
      <alignment vertical="top" wrapText="1"/>
    </xf>
    <xf numFmtId="49" fontId="10" fillId="2" borderId="25" xfId="0" applyNumberFormat="1" applyFont="1" applyFill="1" applyBorder="1" applyAlignment="1">
      <alignment horizontal="center" vertical="center" wrapText="1"/>
    </xf>
    <xf numFmtId="49" fontId="10" fillId="2" borderId="25" xfId="0" applyNumberFormat="1" applyFont="1" applyFill="1" applyBorder="1" applyAlignment="1">
      <alignment horizontal="left" vertical="center" wrapText="1"/>
    </xf>
    <xf numFmtId="0" fontId="0" fillId="0" borderId="26" xfId="0" applyBorder="1" applyAlignment="1">
      <alignment horizontal="left" vertical="center" wrapText="1"/>
    </xf>
    <xf numFmtId="0" fontId="16" fillId="2" borderId="14" xfId="1" applyFont="1" applyFill="1" applyBorder="1" applyAlignment="1">
      <alignment horizontal="left" vertical="center" wrapText="1"/>
    </xf>
    <xf numFmtId="0" fontId="10" fillId="2" borderId="14" xfId="1" applyFont="1" applyFill="1" applyBorder="1" applyAlignment="1">
      <alignment horizontal="left" vertical="center" wrapText="1"/>
    </xf>
    <xf numFmtId="0" fontId="10" fillId="2" borderId="14" xfId="1" applyFont="1" applyFill="1" applyBorder="1" applyAlignment="1">
      <alignment vertical="center" wrapText="1"/>
    </xf>
    <xf numFmtId="0" fontId="16" fillId="2" borderId="14" xfId="1" applyFont="1" applyFill="1" applyBorder="1" applyAlignment="1">
      <alignment vertical="center" wrapText="1"/>
    </xf>
    <xf numFmtId="0" fontId="12" fillId="2" borderId="9" xfId="0" applyFont="1" applyFill="1" applyBorder="1" applyAlignment="1">
      <alignment horizontal="left" vertical="center" wrapText="1"/>
    </xf>
    <xf numFmtId="49" fontId="3" fillId="2" borderId="1" xfId="0" applyNumberFormat="1" applyFont="1" applyFill="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wrapText="1"/>
    </xf>
    <xf numFmtId="0" fontId="3" fillId="2" borderId="1"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0" fontId="2" fillId="0" borderId="2" xfId="0" applyFont="1" applyBorder="1" applyAlignment="1">
      <alignment wrapText="1"/>
    </xf>
    <xf numFmtId="0" fontId="2" fillId="0" borderId="3" xfId="0" applyFont="1" applyBorder="1" applyAlignment="1">
      <alignment wrapText="1"/>
    </xf>
    <xf numFmtId="0" fontId="10" fillId="2" borderId="19"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0" fillId="2" borderId="21" xfId="0" applyFont="1" applyFill="1" applyBorder="1" applyAlignment="1" applyProtection="1">
      <alignment horizontal="left" vertical="center" wrapText="1"/>
      <protection locked="0"/>
    </xf>
    <xf numFmtId="0" fontId="0" fillId="0" borderId="22" xfId="0" applyBorder="1" applyAlignment="1">
      <alignment horizontal="left" vertical="center" wrapText="1"/>
    </xf>
    <xf numFmtId="0" fontId="0" fillId="0" borderId="22" xfId="0" applyBorder="1" applyAlignment="1">
      <alignment vertical="center" wrapText="1"/>
    </xf>
    <xf numFmtId="0" fontId="0" fillId="0" borderId="23" xfId="0" applyBorder="1" applyAlignment="1">
      <alignment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0" fillId="2" borderId="24" xfId="0" applyFont="1" applyFill="1" applyBorder="1" applyAlignment="1">
      <alignment horizontal="left" vertical="center" wrapText="1"/>
    </xf>
    <xf numFmtId="0" fontId="0" fillId="0" borderId="25" xfId="0" applyBorder="1" applyAlignment="1">
      <alignment horizontal="left" vertical="center" wrapText="1"/>
    </xf>
    <xf numFmtId="0" fontId="10" fillId="2" borderId="13"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vertical="center" wrapText="1"/>
    </xf>
    <xf numFmtId="0" fontId="9" fillId="0" borderId="5" xfId="0" applyFont="1"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10" fillId="2" borderId="8" xfId="0" applyFont="1" applyFill="1" applyBorder="1" applyAlignment="1" applyProtection="1">
      <alignment horizontal="left" vertical="center" wrapText="1"/>
      <protection locked="0"/>
    </xf>
    <xf numFmtId="0" fontId="10" fillId="2" borderId="9" xfId="0" applyFont="1" applyFill="1" applyBorder="1" applyAlignment="1" applyProtection="1">
      <alignment horizontal="left" vertical="center" wrapText="1"/>
      <protection locked="0"/>
    </xf>
    <xf numFmtId="0" fontId="10" fillId="2" borderId="10" xfId="0"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0" fillId="2" borderId="15" xfId="1" applyFont="1" applyFill="1" applyBorder="1" applyAlignment="1">
      <alignment horizontal="left" vertical="center" wrapText="1"/>
    </xf>
    <xf numFmtId="0" fontId="10" fillId="2" borderId="16" xfId="1" applyFont="1" applyFill="1" applyBorder="1" applyAlignment="1">
      <alignment horizontal="left" vertical="center" wrapText="1"/>
    </xf>
    <xf numFmtId="0" fontId="10" fillId="2" borderId="18"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10" fillId="2" borderId="14"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8" fillId="3" borderId="32" xfId="0" applyFont="1" applyFill="1" applyBorder="1" applyAlignment="1">
      <alignment horizontal="center" vertical="center" wrapText="1"/>
    </xf>
    <xf numFmtId="0" fontId="11" fillId="0" borderId="33" xfId="0" applyFont="1" applyBorder="1" applyAlignment="1">
      <alignment horizontal="center"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7" fillId="0" borderId="14" xfId="0" applyFont="1" applyBorder="1" applyAlignment="1">
      <alignment horizontal="left" vertical="center" wrapText="1"/>
    </xf>
    <xf numFmtId="0" fontId="7" fillId="0" borderId="14" xfId="0" applyFont="1" applyBorder="1" applyAlignment="1">
      <alignment horizontal="left" vertical="top" wrapText="1"/>
    </xf>
    <xf numFmtId="0" fontId="16" fillId="0" borderId="14" xfId="0" applyFont="1" applyBorder="1" applyAlignment="1">
      <alignment horizontal="left" vertical="top" wrapText="1"/>
    </xf>
    <xf numFmtId="0" fontId="18" fillId="3" borderId="38" xfId="0" applyFont="1" applyFill="1" applyBorder="1" applyAlignment="1">
      <alignment horizontal="center" vertical="center" wrapText="1"/>
    </xf>
    <xf numFmtId="0" fontId="0" fillId="0" borderId="16" xfId="0" applyBorder="1" applyAlignment="1">
      <alignment horizontal="center" vertical="center" wrapText="1"/>
    </xf>
    <xf numFmtId="0" fontId="7" fillId="0" borderId="14" xfId="0" applyFont="1" applyBorder="1" applyAlignment="1">
      <alignment vertical="center" wrapText="1"/>
    </xf>
    <xf numFmtId="0" fontId="7" fillId="2" borderId="14" xfId="0" applyFont="1" applyFill="1" applyBorder="1" applyAlignment="1">
      <alignment vertical="center" wrapText="1"/>
    </xf>
    <xf numFmtId="0" fontId="7" fillId="0" borderId="9" xfId="0" applyFont="1" applyBorder="1" applyAlignment="1">
      <alignment horizontal="left" vertical="center" wrapText="1"/>
    </xf>
    <xf numFmtId="0" fontId="7" fillId="2" borderId="14" xfId="0" applyFont="1" applyFill="1" applyBorder="1" applyAlignment="1">
      <alignment horizontal="left" vertical="center" wrapText="1"/>
    </xf>
    <xf numFmtId="0" fontId="18" fillId="3" borderId="39" xfId="0" applyFont="1" applyFill="1" applyBorder="1" applyAlignment="1">
      <alignment horizontal="center" vertical="center" wrapText="1"/>
    </xf>
    <xf numFmtId="0" fontId="0" fillId="0" borderId="0" xfId="0" applyAlignment="1">
      <alignment horizontal="center" vertical="center" wrapText="1"/>
    </xf>
    <xf numFmtId="49" fontId="7" fillId="2" borderId="14" xfId="0" applyNumberFormat="1" applyFont="1" applyFill="1" applyBorder="1" applyAlignment="1">
      <alignment vertical="center" wrapText="1"/>
    </xf>
    <xf numFmtId="0" fontId="10" fillId="2" borderId="14" xfId="0" applyFont="1" applyFill="1" applyBorder="1" applyAlignment="1">
      <alignment vertical="center" wrapText="1"/>
    </xf>
    <xf numFmtId="8" fontId="10" fillId="2" borderId="14" xfId="0" applyNumberFormat="1" applyFont="1" applyFill="1" applyBorder="1" applyAlignment="1">
      <alignment horizontal="center" vertical="center" wrapText="1"/>
    </xf>
    <xf numFmtId="0" fontId="10" fillId="2" borderId="13" xfId="0" applyFont="1" applyFill="1" applyBorder="1" applyAlignment="1">
      <alignment horizontal="left" vertical="center" wrapText="1"/>
    </xf>
    <xf numFmtId="0" fontId="28" fillId="3" borderId="16" xfId="0" applyFont="1" applyFill="1" applyBorder="1" applyAlignment="1">
      <alignment horizontal="center" vertical="center" wrapText="1"/>
    </xf>
    <xf numFmtId="0" fontId="7" fillId="2" borderId="49" xfId="0" applyFont="1" applyFill="1" applyBorder="1" applyAlignment="1">
      <alignment vertical="center" wrapText="1"/>
    </xf>
    <xf numFmtId="0" fontId="7" fillId="2" borderId="50" xfId="0" applyFont="1" applyFill="1" applyBorder="1" applyAlignment="1">
      <alignment vertical="center" wrapText="1"/>
    </xf>
    <xf numFmtId="0" fontId="18" fillId="3" borderId="46" xfId="0" applyFont="1" applyFill="1" applyBorder="1" applyAlignment="1">
      <alignment horizontal="center" vertical="center" wrapText="1"/>
    </xf>
    <xf numFmtId="0" fontId="18" fillId="3" borderId="47" xfId="0" applyFont="1" applyFill="1" applyBorder="1" applyAlignment="1">
      <alignment horizontal="center" vertical="center" wrapText="1"/>
    </xf>
    <xf numFmtId="0" fontId="10" fillId="0" borderId="14" xfId="1" applyFont="1" applyBorder="1" applyAlignment="1">
      <alignment horizontal="left" wrapText="1"/>
    </xf>
    <xf numFmtId="0" fontId="18" fillId="3" borderId="69" xfId="1" applyFont="1" applyFill="1" applyBorder="1" applyAlignment="1">
      <alignment horizontal="center" wrapText="1"/>
    </xf>
    <xf numFmtId="0" fontId="18" fillId="3" borderId="33" xfId="1" applyFont="1" applyFill="1" applyBorder="1" applyAlignment="1">
      <alignment horizontal="center" wrapText="1"/>
    </xf>
    <xf numFmtId="0" fontId="10" fillId="0" borderId="15" xfId="1" applyFont="1" applyBorder="1" applyAlignment="1">
      <alignment horizontal="left" wrapText="1"/>
    </xf>
    <xf numFmtId="0" fontId="10" fillId="0" borderId="16" xfId="1" applyFont="1" applyBorder="1" applyAlignment="1">
      <alignment horizontal="left" wrapText="1"/>
    </xf>
    <xf numFmtId="0" fontId="18" fillId="3" borderId="70" xfId="0" applyFont="1" applyFill="1" applyBorder="1" applyAlignment="1">
      <alignment horizontal="center" vertical="center" wrapText="1"/>
    </xf>
    <xf numFmtId="0" fontId="18" fillId="3" borderId="37" xfId="0" applyFont="1" applyFill="1" applyBorder="1" applyAlignment="1">
      <alignment horizontal="center" vertical="center" wrapText="1"/>
    </xf>
    <xf numFmtId="0" fontId="18" fillId="3" borderId="68" xfId="1" applyFont="1" applyFill="1" applyBorder="1" applyAlignment="1">
      <alignment horizontal="center" wrapText="1"/>
    </xf>
    <xf numFmtId="0" fontId="18" fillId="3" borderId="0" xfId="1" applyFont="1" applyFill="1" applyAlignment="1">
      <alignment horizontal="center" wrapText="1"/>
    </xf>
    <xf numFmtId="0" fontId="18" fillId="3" borderId="42" xfId="0"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0" fillId="0" borderId="14" xfId="0" applyFont="1" applyBorder="1" applyAlignment="1">
      <alignment vertical="center" wrapText="1"/>
    </xf>
    <xf numFmtId="0" fontId="33" fillId="0" borderId="38" xfId="0" applyFont="1" applyBorder="1" applyAlignment="1">
      <alignment vertical="center" wrapText="1"/>
    </xf>
    <xf numFmtId="0" fontId="33" fillId="0" borderId="16" xfId="0" applyFont="1" applyBorder="1" applyAlignment="1">
      <alignment vertical="center" wrapText="1"/>
    </xf>
    <xf numFmtId="0" fontId="33" fillId="0" borderId="15" xfId="0" applyFont="1" applyBorder="1" applyAlignment="1">
      <alignment wrapText="1"/>
    </xf>
    <xf numFmtId="0" fontId="0" fillId="0" borderId="16" xfId="0" applyBorder="1" applyAlignment="1">
      <alignment wrapText="1"/>
    </xf>
    <xf numFmtId="0" fontId="0" fillId="0" borderId="17" xfId="0" applyBorder="1" applyAlignment="1">
      <alignment wrapText="1"/>
    </xf>
    <xf numFmtId="0" fontId="12" fillId="2" borderId="37" xfId="0" applyFont="1" applyFill="1" applyBorder="1" applyAlignment="1">
      <alignment horizontal="right" wrapText="1"/>
    </xf>
    <xf numFmtId="0" fontId="12" fillId="2" borderId="41" xfId="0" applyFont="1" applyFill="1" applyBorder="1" applyAlignment="1">
      <alignment horizontal="right" wrapText="1"/>
    </xf>
    <xf numFmtId="0" fontId="3" fillId="2" borderId="55" xfId="0" applyFont="1" applyFill="1" applyBorder="1" applyAlignment="1">
      <alignment horizontal="center" wrapText="1"/>
    </xf>
    <xf numFmtId="0" fontId="0" fillId="0" borderId="4" xfId="0" applyBorder="1" applyAlignment="1">
      <alignment horizontal="center" wrapText="1"/>
    </xf>
    <xf numFmtId="0" fontId="0" fillId="0" borderId="0" xfId="0" applyAlignment="1">
      <alignment horizontal="center" wrapText="1"/>
    </xf>
    <xf numFmtId="0" fontId="0" fillId="0" borderId="35" xfId="0" applyBorder="1" applyAlignment="1">
      <alignment horizontal="center" wrapText="1"/>
    </xf>
    <xf numFmtId="0" fontId="7" fillId="2" borderId="13" xfId="0" applyFont="1" applyFill="1" applyBorder="1" applyAlignment="1">
      <alignment horizontal="left" wrapText="1"/>
    </xf>
    <xf numFmtId="0" fontId="0" fillId="0" borderId="14" xfId="0" applyBorder="1" applyAlignment="1">
      <alignment horizontal="left" wrapText="1"/>
    </xf>
    <xf numFmtId="0" fontId="0" fillId="0" borderId="36" xfId="0" applyBorder="1" applyAlignment="1">
      <alignment horizontal="left" wrapText="1"/>
    </xf>
    <xf numFmtId="0" fontId="7" fillId="2" borderId="13" xfId="0" applyFont="1" applyFill="1" applyBorder="1" applyAlignment="1">
      <alignment horizontal="center" wrapText="1"/>
    </xf>
    <xf numFmtId="0" fontId="0" fillId="0" borderId="14" xfId="0" applyBorder="1" applyAlignment="1">
      <alignment horizontal="center" wrapText="1"/>
    </xf>
    <xf numFmtId="0" fontId="0" fillId="0" borderId="36" xfId="0" applyBorder="1" applyAlignment="1">
      <alignment horizontal="center" wrapText="1"/>
    </xf>
    <xf numFmtId="0" fontId="10" fillId="2" borderId="55" xfId="0" applyFont="1" applyFill="1" applyBorder="1" applyAlignment="1">
      <alignment horizontal="right" wrapText="1"/>
    </xf>
    <xf numFmtId="0" fontId="10" fillId="2" borderId="4" xfId="0" applyFont="1" applyFill="1" applyBorder="1" applyAlignment="1">
      <alignment horizontal="right" wrapText="1"/>
    </xf>
    <xf numFmtId="0" fontId="10" fillId="2" borderId="56" xfId="0" applyFont="1" applyFill="1" applyBorder="1" applyAlignment="1">
      <alignment horizontal="right" wrapText="1"/>
    </xf>
    <xf numFmtId="0" fontId="32" fillId="0" borderId="38"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32" fillId="0" borderId="38" xfId="0" applyFont="1" applyBorder="1" applyAlignment="1">
      <alignment horizontal="center" vertical="center" wrapText="1"/>
    </xf>
    <xf numFmtId="0" fontId="0" fillId="0" borderId="17" xfId="0" applyBorder="1" applyAlignment="1">
      <alignment horizontal="center" vertical="center" wrapText="1"/>
    </xf>
    <xf numFmtId="0" fontId="7" fillId="2" borderId="38" xfId="0" applyFont="1" applyFill="1"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xf numFmtId="0" fontId="7" fillId="2" borderId="39"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35" xfId="0" applyFont="1" applyFill="1" applyBorder="1" applyAlignment="1">
      <alignment horizontal="left" vertical="center" wrapText="1"/>
    </xf>
    <xf numFmtId="0" fontId="7" fillId="2" borderId="24" xfId="0" applyFont="1" applyFill="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28" fillId="3" borderId="55" xfId="0" applyFont="1" applyFill="1" applyBorder="1" applyAlignment="1">
      <alignment horizontal="center" vertical="center" wrapText="1"/>
    </xf>
    <xf numFmtId="0" fontId="0" fillId="0" borderId="4" xfId="0" applyBorder="1" applyAlignment="1">
      <alignment horizontal="center" vertical="center" wrapText="1"/>
    </xf>
    <xf numFmtId="0" fontId="0" fillId="0" borderId="56" xfId="0" applyBorder="1" applyAlignment="1">
      <alignment horizontal="center" vertical="center" wrapText="1"/>
    </xf>
    <xf numFmtId="0" fontId="10" fillId="2" borderId="13" xfId="0" applyFont="1" applyFill="1" applyBorder="1" applyAlignment="1">
      <alignment vertical="center" wrapText="1"/>
    </xf>
    <xf numFmtId="0" fontId="0" fillId="0" borderId="14" xfId="0" applyBorder="1" applyAlignment="1">
      <alignment vertical="center" wrapText="1"/>
    </xf>
    <xf numFmtId="0" fontId="21" fillId="2" borderId="13"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36" xfId="0" applyBorder="1" applyAlignment="1">
      <alignment horizontal="center" vertical="center" wrapText="1"/>
    </xf>
    <xf numFmtId="49" fontId="7" fillId="2" borderId="13" xfId="0" applyNumberFormat="1" applyFont="1" applyFill="1" applyBorder="1" applyAlignment="1">
      <alignment horizontal="left" wrapText="1"/>
    </xf>
    <xf numFmtId="0" fontId="21" fillId="2" borderId="13" xfId="0" applyFont="1" applyFill="1" applyBorder="1" applyAlignment="1">
      <alignment horizontal="center" wrapText="1"/>
    </xf>
    <xf numFmtId="0" fontId="7" fillId="2" borderId="13" xfId="0" applyFont="1" applyFill="1" applyBorder="1" applyAlignment="1">
      <alignment horizontal="center" vertical="center" wrapText="1"/>
    </xf>
    <xf numFmtId="0" fontId="11" fillId="0" borderId="14" xfId="0" applyFont="1" applyBorder="1" applyAlignment="1">
      <alignment horizontal="center" wrapText="1"/>
    </xf>
    <xf numFmtId="0" fontId="11" fillId="0" borderId="36" xfId="0" applyFont="1" applyBorder="1" applyAlignment="1">
      <alignment horizontal="center" wrapText="1"/>
    </xf>
    <xf numFmtId="0" fontId="34" fillId="2" borderId="38" xfId="0" applyFont="1" applyFill="1" applyBorder="1" applyAlignment="1">
      <alignment horizontal="center" wrapText="1"/>
    </xf>
    <xf numFmtId="0" fontId="35" fillId="0" borderId="16" xfId="0" applyFont="1" applyBorder="1" applyAlignment="1">
      <alignment horizontal="center" wrapText="1"/>
    </xf>
    <xf numFmtId="0" fontId="35" fillId="0" borderId="17" xfId="0" applyFont="1" applyBorder="1" applyAlignment="1">
      <alignment horizontal="center" wrapText="1"/>
    </xf>
    <xf numFmtId="0" fontId="2" fillId="2" borderId="44" xfId="0" applyFont="1" applyFill="1" applyBorder="1" applyAlignment="1">
      <alignment horizontal="left" wrapText="1"/>
    </xf>
    <xf numFmtId="0" fontId="0" fillId="0" borderId="37"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7" fillId="2" borderId="38" xfId="0" applyFont="1" applyFill="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7" fillId="2" borderId="38" xfId="0" applyFont="1" applyFill="1" applyBorder="1" applyAlignment="1">
      <alignment vertical="top" wrapText="1"/>
    </xf>
    <xf numFmtId="0" fontId="7" fillId="2" borderId="16" xfId="0" applyFont="1" applyFill="1" applyBorder="1" applyAlignment="1">
      <alignment vertical="top" wrapText="1"/>
    </xf>
    <xf numFmtId="0" fontId="0" fillId="0" borderId="18" xfId="0" applyBorder="1" applyAlignment="1">
      <alignment vertical="top" wrapText="1"/>
    </xf>
    <xf numFmtId="0" fontId="10" fillId="2" borderId="44" xfId="0" applyFont="1" applyFill="1" applyBorder="1" applyAlignment="1">
      <alignment horizontal="left" vertical="top" wrapText="1"/>
    </xf>
    <xf numFmtId="0" fontId="10" fillId="2" borderId="37" xfId="0" applyFont="1" applyFill="1" applyBorder="1" applyAlignment="1">
      <alignment horizontal="left" vertical="top" wrapText="1"/>
    </xf>
    <xf numFmtId="0" fontId="0" fillId="0" borderId="37" xfId="0" applyBorder="1" applyAlignment="1">
      <alignment vertical="top" wrapText="1"/>
    </xf>
    <xf numFmtId="0" fontId="0" fillId="0" borderId="41" xfId="0" applyBorder="1" applyAlignment="1">
      <alignment vertical="top" wrapText="1"/>
    </xf>
    <xf numFmtId="49" fontId="2" fillId="2" borderId="15" xfId="0" applyNumberFormat="1" applyFont="1" applyFill="1" applyBorder="1" applyAlignment="1">
      <alignment horizontal="right" wrapText="1"/>
    </xf>
    <xf numFmtId="0" fontId="0" fillId="0" borderId="17" xfId="0" applyBorder="1" applyAlignment="1">
      <alignment horizontal="right" wrapText="1"/>
    </xf>
    <xf numFmtId="0" fontId="10" fillId="2" borderId="38" xfId="0" applyFont="1" applyFill="1" applyBorder="1" applyAlignment="1">
      <alignment horizontal="left" vertical="top" wrapText="1"/>
    </xf>
    <xf numFmtId="0" fontId="10" fillId="2" borderId="16" xfId="0" applyFont="1" applyFill="1" applyBorder="1" applyAlignment="1">
      <alignment horizontal="left" vertical="top" wrapText="1"/>
    </xf>
    <xf numFmtId="0" fontId="7" fillId="2" borderId="15" xfId="0" applyFont="1" applyFill="1" applyBorder="1" applyAlignment="1">
      <alignment horizontal="left" vertical="top" wrapText="1"/>
    </xf>
    <xf numFmtId="0" fontId="0" fillId="0" borderId="18" xfId="0" applyBorder="1" applyAlignment="1">
      <alignment horizontal="left" vertical="top" wrapText="1"/>
    </xf>
    <xf numFmtId="14" fontId="2" fillId="0" borderId="15" xfId="0" applyNumberFormat="1" applyFont="1" applyBorder="1" applyAlignment="1">
      <alignment vertical="top" wrapText="1"/>
    </xf>
    <xf numFmtId="0" fontId="0" fillId="0" borderId="17" xfId="0" applyBorder="1" applyAlignment="1">
      <alignment vertical="top" wrapText="1"/>
    </xf>
    <xf numFmtId="0" fontId="7" fillId="2" borderId="17" xfId="0" applyFont="1" applyFill="1" applyBorder="1" applyAlignment="1">
      <alignment horizontal="left" vertical="top" wrapText="1"/>
    </xf>
  </cellXfs>
  <cellStyles count="2">
    <cellStyle name="Normal" xfId="0" builtinId="0"/>
    <cellStyle name="Normal 2" xfId="1" xr:uid="{7C52A997-2377-4E94-AF3F-45A2BB7CAB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AFB94-1D97-4766-ABAB-36E88DDE00A5}">
  <sheetPr>
    <tabColor rgb="FF92D050"/>
    <pageSetUpPr fitToPage="1"/>
  </sheetPr>
  <dimension ref="A1:L372"/>
  <sheetViews>
    <sheetView tabSelected="1" view="pageBreakPreview" zoomScale="90" zoomScaleNormal="100" zoomScaleSheetLayoutView="90" workbookViewId="0">
      <selection activeCell="A5" sqref="A5:I5"/>
    </sheetView>
  </sheetViews>
  <sheetFormatPr defaultColWidth="9.140625" defaultRowHeight="15"/>
  <cols>
    <col min="1" max="1" width="11.85546875" style="107" customWidth="1"/>
    <col min="2" max="2" width="17.140625" style="1" customWidth="1"/>
    <col min="3" max="3" width="16.7109375" style="1" customWidth="1"/>
    <col min="4" max="4" width="32.85546875" style="1" customWidth="1"/>
    <col min="5" max="5" width="23.28515625" style="1" customWidth="1"/>
    <col min="6" max="6" width="17" style="1" customWidth="1"/>
    <col min="7" max="7" width="10.42578125" style="108" customWidth="1"/>
    <col min="8" max="8" width="6.7109375" style="109" customWidth="1"/>
    <col min="9" max="9" width="10.28515625" style="110" customWidth="1"/>
    <col min="10" max="11" width="9.140625" style="1"/>
    <col min="12" max="12" width="14.28515625" style="1" customWidth="1"/>
    <col min="13" max="16384" width="9.140625" style="1"/>
  </cols>
  <sheetData>
    <row r="1" spans="1:12" ht="33" customHeight="1" thickBot="1">
      <c r="A1" s="180" t="s">
        <v>0</v>
      </c>
      <c r="B1" s="181"/>
      <c r="C1" s="181"/>
      <c r="D1" s="181"/>
      <c r="E1" s="181"/>
      <c r="F1" s="181"/>
      <c r="G1" s="181"/>
      <c r="H1" s="181"/>
      <c r="I1" s="182"/>
    </row>
    <row r="2" spans="1:12" ht="46.5" customHeight="1" thickBot="1">
      <c r="A2" s="183" t="s">
        <v>1</v>
      </c>
      <c r="B2" s="184"/>
      <c r="C2" s="184"/>
      <c r="D2" s="184"/>
      <c r="E2" s="184"/>
      <c r="F2" s="184"/>
      <c r="G2" s="184"/>
      <c r="H2" s="184"/>
      <c r="I2" s="185"/>
    </row>
    <row r="3" spans="1:12" ht="67.5" customHeight="1" thickBot="1">
      <c r="A3" s="186" t="s">
        <v>2</v>
      </c>
      <c r="B3" s="187"/>
      <c r="C3" s="187"/>
      <c r="D3" s="187"/>
      <c r="E3" s="187"/>
      <c r="F3" s="187"/>
      <c r="G3" s="187"/>
      <c r="H3" s="187"/>
      <c r="I3" s="182"/>
    </row>
    <row r="4" spans="1:12" ht="50.25" customHeight="1" thickBot="1">
      <c r="A4" s="186" t="s">
        <v>3</v>
      </c>
      <c r="B4" s="188"/>
      <c r="C4" s="188"/>
      <c r="D4" s="188"/>
      <c r="E4" s="188"/>
      <c r="F4" s="188"/>
      <c r="G4" s="188"/>
      <c r="H4" s="188"/>
      <c r="I4" s="182"/>
    </row>
    <row r="5" spans="1:12" s="2" customFormat="1" ht="15.75" customHeight="1" thickBot="1">
      <c r="A5" s="186" t="s">
        <v>406</v>
      </c>
      <c r="B5" s="189"/>
      <c r="C5" s="189"/>
      <c r="D5" s="189"/>
      <c r="E5" s="189"/>
      <c r="F5" s="189"/>
      <c r="G5" s="189"/>
      <c r="H5" s="189"/>
      <c r="I5" s="190"/>
      <c r="K5" s="3"/>
      <c r="L5" s="3"/>
    </row>
    <row r="6" spans="1:12" s="2" customFormat="1" ht="17.25" customHeight="1" thickBot="1">
      <c r="A6" s="209" t="s">
        <v>4</v>
      </c>
      <c r="B6" s="210"/>
      <c r="C6" s="210"/>
      <c r="D6" s="210"/>
      <c r="E6" s="210"/>
      <c r="F6" s="210"/>
      <c r="G6" s="210"/>
      <c r="H6" s="210"/>
      <c r="I6" s="211"/>
    </row>
    <row r="7" spans="1:12" s="4" customFormat="1">
      <c r="A7" s="212" t="s">
        <v>5</v>
      </c>
      <c r="B7" s="213"/>
      <c r="C7" s="213"/>
      <c r="D7" s="213"/>
      <c r="E7" s="214" t="s">
        <v>6</v>
      </c>
      <c r="F7" s="215"/>
      <c r="G7" s="215"/>
      <c r="H7" s="215"/>
      <c r="I7" s="216"/>
    </row>
    <row r="8" spans="1:12" s="4" customFormat="1">
      <c r="A8" s="203" t="s">
        <v>7</v>
      </c>
      <c r="B8" s="204"/>
      <c r="C8" s="204"/>
      <c r="D8" s="204"/>
      <c r="E8" s="205" t="s">
        <v>7</v>
      </c>
      <c r="F8" s="206"/>
      <c r="G8" s="206"/>
      <c r="H8" s="206"/>
      <c r="I8" s="207"/>
    </row>
    <row r="9" spans="1:12" s="4" customFormat="1">
      <c r="A9" s="203" t="s">
        <v>8</v>
      </c>
      <c r="B9" s="204"/>
      <c r="C9" s="204"/>
      <c r="D9" s="204"/>
      <c r="E9" s="205" t="s">
        <v>8</v>
      </c>
      <c r="F9" s="206"/>
      <c r="G9" s="206"/>
      <c r="H9" s="206"/>
      <c r="I9" s="207"/>
    </row>
    <row r="10" spans="1:12" s="4" customFormat="1">
      <c r="A10" s="203" t="s">
        <v>9</v>
      </c>
      <c r="B10" s="204"/>
      <c r="C10" s="204"/>
      <c r="D10" s="204"/>
      <c r="E10" s="205" t="s">
        <v>9</v>
      </c>
      <c r="F10" s="206"/>
      <c r="G10" s="206"/>
      <c r="H10" s="206"/>
      <c r="I10" s="207"/>
    </row>
    <row r="11" spans="1:12" s="4" customFormat="1">
      <c r="A11" s="203" t="s">
        <v>10</v>
      </c>
      <c r="B11" s="204"/>
      <c r="C11" s="204"/>
      <c r="D11" s="5" t="s">
        <v>11</v>
      </c>
      <c r="E11" s="205" t="s">
        <v>12</v>
      </c>
      <c r="F11" s="208"/>
      <c r="G11" s="205" t="s">
        <v>13</v>
      </c>
      <c r="H11" s="206"/>
      <c r="I11" s="207"/>
    </row>
    <row r="12" spans="1:12" s="4" customFormat="1" ht="15.75" customHeight="1">
      <c r="A12" s="203" t="s">
        <v>14</v>
      </c>
      <c r="B12" s="204"/>
      <c r="C12" s="204"/>
      <c r="D12" s="204"/>
      <c r="E12" s="205" t="s">
        <v>15</v>
      </c>
      <c r="F12" s="206"/>
      <c r="G12" s="206"/>
      <c r="H12" s="206"/>
      <c r="I12" s="207"/>
    </row>
    <row r="13" spans="1:12" s="4" customFormat="1" ht="15.75" thickBot="1">
      <c r="A13" s="191" t="s">
        <v>16</v>
      </c>
      <c r="B13" s="192"/>
      <c r="C13" s="192"/>
      <c r="D13" s="192"/>
      <c r="E13" s="193" t="s">
        <v>17</v>
      </c>
      <c r="F13" s="194"/>
      <c r="G13" s="194"/>
      <c r="H13" s="195"/>
      <c r="I13" s="196"/>
    </row>
    <row r="14" spans="1:12" ht="15.75" thickBot="1">
      <c r="A14" s="197" t="s">
        <v>18</v>
      </c>
      <c r="B14" s="198"/>
      <c r="C14" s="199"/>
      <c r="D14" s="199"/>
      <c r="E14" s="199"/>
      <c r="F14" s="199"/>
      <c r="G14" s="199"/>
      <c r="H14" s="199"/>
      <c r="I14" s="200"/>
    </row>
    <row r="15" spans="1:12" ht="30" customHeight="1" thickBot="1">
      <c r="A15" s="201" t="s">
        <v>350</v>
      </c>
      <c r="B15" s="202"/>
      <c r="C15" s="202"/>
      <c r="D15" s="202"/>
      <c r="E15" s="202"/>
      <c r="F15" s="202"/>
      <c r="G15" s="202"/>
      <c r="H15" s="202"/>
      <c r="I15" s="174"/>
    </row>
    <row r="16" spans="1:12" s="7" customFormat="1" ht="31.5" customHeight="1" thickBot="1">
      <c r="A16" s="6"/>
      <c r="B16" s="172" t="s">
        <v>19</v>
      </c>
      <c r="C16" s="172"/>
      <c r="D16" s="172"/>
      <c r="E16" s="172"/>
      <c r="F16" s="173" t="s">
        <v>20</v>
      </c>
      <c r="G16" s="173"/>
      <c r="H16" s="173"/>
      <c r="I16" s="174"/>
    </row>
    <row r="17" spans="1:9" s="7" customFormat="1" ht="44.25" customHeight="1">
      <c r="A17" s="8" t="s">
        <v>21</v>
      </c>
      <c r="B17" s="179" t="s">
        <v>22</v>
      </c>
      <c r="C17" s="179"/>
      <c r="D17" s="179"/>
      <c r="E17" s="179"/>
      <c r="F17" s="9" t="s">
        <v>23</v>
      </c>
      <c r="G17" s="9" t="s">
        <v>24</v>
      </c>
      <c r="H17" s="10" t="s">
        <v>25</v>
      </c>
      <c r="I17" s="11" t="s">
        <v>26</v>
      </c>
    </row>
    <row r="18" spans="1:9" s="7" customFormat="1">
      <c r="A18" s="124">
        <v>32001</v>
      </c>
      <c r="B18" s="217" t="s">
        <v>400</v>
      </c>
      <c r="C18" s="218"/>
      <c r="D18" s="218"/>
      <c r="E18" s="219"/>
      <c r="F18" s="14"/>
      <c r="G18" s="125">
        <v>165</v>
      </c>
      <c r="H18" s="21"/>
      <c r="I18" s="22">
        <f>SUM(G18*H18)</f>
        <v>0</v>
      </c>
    </row>
    <row r="19" spans="1:9" s="7" customFormat="1">
      <c r="A19" s="124">
        <v>1747</v>
      </c>
      <c r="B19" s="217" t="s">
        <v>401</v>
      </c>
      <c r="C19" s="218"/>
      <c r="D19" s="218"/>
      <c r="E19" s="219"/>
      <c r="F19" s="12"/>
      <c r="G19" s="125">
        <v>165</v>
      </c>
      <c r="H19" s="21"/>
      <c r="I19" s="22">
        <f t="shared" ref="I19:I20" si="0">SUM(G19*H19)</f>
        <v>0</v>
      </c>
    </row>
    <row r="20" spans="1:9" s="7" customFormat="1">
      <c r="A20" s="124">
        <v>3633</v>
      </c>
      <c r="B20" s="217" t="s">
        <v>402</v>
      </c>
      <c r="C20" s="218"/>
      <c r="D20" s="218"/>
      <c r="E20" s="219"/>
      <c r="F20" s="12"/>
      <c r="G20" s="125">
        <v>198</v>
      </c>
      <c r="H20" s="21"/>
      <c r="I20" s="22">
        <f t="shared" si="0"/>
        <v>0</v>
      </c>
    </row>
    <row r="21" spans="1:9" s="7" customFormat="1">
      <c r="A21" s="124">
        <v>36255</v>
      </c>
      <c r="B21" s="217" t="s">
        <v>403</v>
      </c>
      <c r="C21" s="218"/>
      <c r="D21" s="218"/>
      <c r="E21" s="219"/>
      <c r="F21" s="12"/>
      <c r="G21" s="125">
        <v>198</v>
      </c>
      <c r="H21" s="21"/>
      <c r="I21" s="22">
        <f t="shared" ref="I21:I76" si="1">SUM(G21*H21)</f>
        <v>0</v>
      </c>
    </row>
    <row r="22" spans="1:9" s="7" customFormat="1" ht="31.5" customHeight="1">
      <c r="A22" s="126">
        <v>39893</v>
      </c>
      <c r="B22" s="175" t="s">
        <v>27</v>
      </c>
      <c r="C22" s="175"/>
      <c r="D22" s="175"/>
      <c r="E22" s="175"/>
      <c r="F22" s="13">
        <v>764503015496</v>
      </c>
      <c r="G22" s="127">
        <v>204.6</v>
      </c>
      <c r="H22" s="128"/>
      <c r="I22" s="22">
        <f t="shared" si="1"/>
        <v>0</v>
      </c>
    </row>
    <row r="23" spans="1:9" s="7" customFormat="1" ht="29.25" customHeight="1">
      <c r="A23" s="126">
        <v>47738</v>
      </c>
      <c r="B23" s="175" t="s">
        <v>28</v>
      </c>
      <c r="C23" s="175"/>
      <c r="D23" s="175"/>
      <c r="E23" s="175"/>
      <c r="F23" s="13">
        <v>764503030598</v>
      </c>
      <c r="G23" s="127">
        <v>204.6</v>
      </c>
      <c r="H23" s="128"/>
      <c r="I23" s="22">
        <f t="shared" si="1"/>
        <v>0</v>
      </c>
    </row>
    <row r="24" spans="1:9" s="7" customFormat="1">
      <c r="A24" s="124">
        <v>42797</v>
      </c>
      <c r="B24" s="176" t="s">
        <v>29</v>
      </c>
      <c r="C24" s="176"/>
      <c r="D24" s="176"/>
      <c r="E24" s="176"/>
      <c r="F24" s="14"/>
      <c r="G24" s="125">
        <v>165</v>
      </c>
      <c r="H24" s="21"/>
      <c r="I24" s="22">
        <f t="shared" si="1"/>
        <v>0</v>
      </c>
    </row>
    <row r="25" spans="1:9" s="7" customFormat="1" ht="28.5" customHeight="1">
      <c r="A25" s="126">
        <v>47697</v>
      </c>
      <c r="B25" s="175" t="s">
        <v>30</v>
      </c>
      <c r="C25" s="175"/>
      <c r="D25" s="175"/>
      <c r="E25" s="175"/>
      <c r="F25" s="13">
        <v>764503030505</v>
      </c>
      <c r="G25" s="170">
        <v>204.6</v>
      </c>
      <c r="H25" s="128"/>
      <c r="I25" s="22">
        <f t="shared" si="1"/>
        <v>0</v>
      </c>
    </row>
    <row r="26" spans="1:9" s="7" customFormat="1">
      <c r="A26" s="124">
        <v>3577</v>
      </c>
      <c r="B26" s="176" t="s">
        <v>352</v>
      </c>
      <c r="C26" s="176"/>
      <c r="D26" s="176"/>
      <c r="E26" s="176"/>
      <c r="F26" s="14"/>
      <c r="G26" s="125">
        <v>165</v>
      </c>
      <c r="H26" s="21"/>
      <c r="I26" s="22">
        <f t="shared" ref="I26" si="2">SUM(G26*H26)</f>
        <v>0</v>
      </c>
    </row>
    <row r="27" spans="1:9" s="7" customFormat="1" ht="15" customHeight="1">
      <c r="A27" s="124">
        <v>6997</v>
      </c>
      <c r="B27" s="177" t="s">
        <v>351</v>
      </c>
      <c r="C27" s="177"/>
      <c r="D27" s="177"/>
      <c r="E27" s="177"/>
      <c r="F27" s="14"/>
      <c r="G27" s="125">
        <v>165</v>
      </c>
      <c r="H27" s="21"/>
      <c r="I27" s="22">
        <f t="shared" si="1"/>
        <v>0</v>
      </c>
    </row>
    <row r="28" spans="1:9" s="7" customFormat="1" ht="28.5" customHeight="1">
      <c r="A28" s="126">
        <v>47739</v>
      </c>
      <c r="B28" s="178" t="s">
        <v>31</v>
      </c>
      <c r="C28" s="178"/>
      <c r="D28" s="178"/>
      <c r="E28" s="178"/>
      <c r="F28" s="13">
        <v>764503030604</v>
      </c>
      <c r="G28" s="170">
        <v>204.6</v>
      </c>
      <c r="H28" s="128"/>
      <c r="I28" s="22">
        <f t="shared" si="1"/>
        <v>0</v>
      </c>
    </row>
    <row r="29" spans="1:9" s="7" customFormat="1">
      <c r="A29" s="124">
        <v>42707</v>
      </c>
      <c r="B29" s="177" t="s">
        <v>353</v>
      </c>
      <c r="C29" s="177"/>
      <c r="D29" s="177"/>
      <c r="E29" s="177"/>
      <c r="F29" s="14"/>
      <c r="G29" s="125">
        <v>165</v>
      </c>
      <c r="H29" s="21"/>
      <c r="I29" s="22">
        <f t="shared" si="1"/>
        <v>0</v>
      </c>
    </row>
    <row r="30" spans="1:9" s="7" customFormat="1" ht="30" customHeight="1">
      <c r="A30" s="126">
        <v>47698</v>
      </c>
      <c r="B30" s="178" t="s">
        <v>32</v>
      </c>
      <c r="C30" s="178"/>
      <c r="D30" s="178"/>
      <c r="E30" s="178"/>
      <c r="F30" s="13">
        <v>764503030512</v>
      </c>
      <c r="G30" s="170">
        <v>204.6</v>
      </c>
      <c r="H30" s="128"/>
      <c r="I30" s="22">
        <f t="shared" si="1"/>
        <v>0</v>
      </c>
    </row>
    <row r="31" spans="1:9" s="7" customFormat="1">
      <c r="A31" s="124">
        <v>1768</v>
      </c>
      <c r="B31" s="129" t="s">
        <v>33</v>
      </c>
      <c r="C31" s="220" t="s">
        <v>34</v>
      </c>
      <c r="D31" s="220"/>
      <c r="E31" s="220"/>
      <c r="F31" s="12"/>
      <c r="G31" s="125">
        <v>165</v>
      </c>
      <c r="H31" s="21"/>
      <c r="I31" s="22">
        <f t="shared" si="1"/>
        <v>0</v>
      </c>
    </row>
    <row r="32" spans="1:9" s="7" customFormat="1">
      <c r="A32" s="124">
        <v>65830</v>
      </c>
      <c r="B32" s="176" t="s">
        <v>354</v>
      </c>
      <c r="C32" s="176"/>
      <c r="D32" s="176"/>
      <c r="E32" s="176"/>
      <c r="F32" s="14"/>
      <c r="G32" s="125">
        <v>165</v>
      </c>
      <c r="H32" s="21"/>
      <c r="I32" s="22">
        <f t="shared" si="1"/>
        <v>0</v>
      </c>
    </row>
    <row r="33" spans="1:9" s="7" customFormat="1">
      <c r="A33" s="124">
        <v>7557</v>
      </c>
      <c r="B33" s="176" t="s">
        <v>355</v>
      </c>
      <c r="C33" s="176"/>
      <c r="D33" s="176"/>
      <c r="E33" s="176"/>
      <c r="F33" s="14"/>
      <c r="G33" s="125">
        <v>165</v>
      </c>
      <c r="H33" s="21"/>
      <c r="I33" s="22">
        <f t="shared" si="1"/>
        <v>0</v>
      </c>
    </row>
    <row r="34" spans="1:9" s="7" customFormat="1">
      <c r="A34" s="124">
        <v>72288</v>
      </c>
      <c r="B34" s="176" t="s">
        <v>356</v>
      </c>
      <c r="C34" s="176"/>
      <c r="D34" s="176"/>
      <c r="E34" s="176"/>
      <c r="F34" s="14"/>
      <c r="G34" s="125">
        <v>165</v>
      </c>
      <c r="H34" s="21"/>
      <c r="I34" s="22">
        <f t="shared" ref="I34" si="3">SUM(G34*H34)</f>
        <v>0</v>
      </c>
    </row>
    <row r="35" spans="1:9" s="7" customFormat="1">
      <c r="A35" s="124">
        <v>2062</v>
      </c>
      <c r="B35" s="176" t="s">
        <v>357</v>
      </c>
      <c r="C35" s="176"/>
      <c r="D35" s="176"/>
      <c r="E35" s="176"/>
      <c r="F35" s="14"/>
      <c r="G35" s="125">
        <v>165</v>
      </c>
      <c r="H35" s="21"/>
      <c r="I35" s="22">
        <f t="shared" si="1"/>
        <v>0</v>
      </c>
    </row>
    <row r="36" spans="1:9" s="7" customFormat="1">
      <c r="A36" s="124">
        <v>5362</v>
      </c>
      <c r="B36" s="176" t="s">
        <v>359</v>
      </c>
      <c r="C36" s="176"/>
      <c r="D36" s="176"/>
      <c r="E36" s="176"/>
      <c r="F36" s="14"/>
      <c r="G36" s="125">
        <v>165</v>
      </c>
      <c r="H36" s="21"/>
      <c r="I36" s="22">
        <f t="shared" ref="I36" si="4">SUM(G36*H36)</f>
        <v>0</v>
      </c>
    </row>
    <row r="37" spans="1:9" s="7" customFormat="1">
      <c r="A37" s="124">
        <v>63541</v>
      </c>
      <c r="B37" s="176" t="s">
        <v>358</v>
      </c>
      <c r="C37" s="176"/>
      <c r="D37" s="176"/>
      <c r="E37" s="176"/>
      <c r="F37" s="12"/>
      <c r="G37" s="125">
        <v>165</v>
      </c>
      <c r="H37" s="21"/>
      <c r="I37" s="22">
        <f t="shared" ref="I37" si="5">SUM(G37*H37)</f>
        <v>0</v>
      </c>
    </row>
    <row r="38" spans="1:9" s="7" customFormat="1">
      <c r="A38" s="124">
        <v>2083</v>
      </c>
      <c r="B38" s="176" t="s">
        <v>360</v>
      </c>
      <c r="C38" s="176"/>
      <c r="D38" s="176"/>
      <c r="E38" s="176"/>
      <c r="F38" s="12"/>
      <c r="G38" s="125">
        <v>165</v>
      </c>
      <c r="H38" s="21"/>
      <c r="I38" s="22">
        <f t="shared" ref="I38" si="6">SUM(G38*H38)</f>
        <v>0</v>
      </c>
    </row>
    <row r="39" spans="1:9" s="7" customFormat="1" ht="33" customHeight="1">
      <c r="A39" s="126">
        <v>39895</v>
      </c>
      <c r="B39" s="175" t="s">
        <v>35</v>
      </c>
      <c r="C39" s="175"/>
      <c r="D39" s="175"/>
      <c r="E39" s="175"/>
      <c r="F39" s="13">
        <v>764503015564</v>
      </c>
      <c r="G39" s="127">
        <v>204.6</v>
      </c>
      <c r="H39" s="128"/>
      <c r="I39" s="22">
        <f t="shared" si="1"/>
        <v>0</v>
      </c>
    </row>
    <row r="40" spans="1:9" s="7" customFormat="1" ht="32.25" customHeight="1">
      <c r="A40" s="126">
        <v>47740</v>
      </c>
      <c r="B40" s="175" t="s">
        <v>36</v>
      </c>
      <c r="C40" s="175"/>
      <c r="D40" s="175"/>
      <c r="E40" s="175"/>
      <c r="F40" s="13">
        <v>764503030611</v>
      </c>
      <c r="G40" s="127">
        <v>204.6</v>
      </c>
      <c r="H40" s="128"/>
      <c r="I40" s="22">
        <f t="shared" si="1"/>
        <v>0</v>
      </c>
    </row>
    <row r="41" spans="1:9" s="7" customFormat="1">
      <c r="A41" s="124">
        <v>4452</v>
      </c>
      <c r="B41" s="176" t="s">
        <v>361</v>
      </c>
      <c r="C41" s="176"/>
      <c r="D41" s="176"/>
      <c r="E41" s="176"/>
      <c r="F41" s="12"/>
      <c r="G41" s="125">
        <v>165</v>
      </c>
      <c r="H41" s="21"/>
      <c r="I41" s="22">
        <f t="shared" ref="I41:I43" si="7">SUM(G41*H41)</f>
        <v>0</v>
      </c>
    </row>
    <row r="42" spans="1:9" s="7" customFormat="1">
      <c r="A42" s="124">
        <v>63674</v>
      </c>
      <c r="B42" s="176" t="s">
        <v>362</v>
      </c>
      <c r="C42" s="176"/>
      <c r="D42" s="176"/>
      <c r="E42" s="176"/>
      <c r="F42" s="12"/>
      <c r="G42" s="125">
        <v>165</v>
      </c>
      <c r="H42" s="21"/>
      <c r="I42" s="22">
        <f t="shared" si="7"/>
        <v>0</v>
      </c>
    </row>
    <row r="43" spans="1:9" s="7" customFormat="1">
      <c r="A43" s="124">
        <v>1789</v>
      </c>
      <c r="B43" s="176" t="s">
        <v>363</v>
      </c>
      <c r="C43" s="176"/>
      <c r="D43" s="176"/>
      <c r="E43" s="176"/>
      <c r="F43" s="12"/>
      <c r="G43" s="125">
        <v>165</v>
      </c>
      <c r="H43" s="21"/>
      <c r="I43" s="22">
        <f t="shared" si="7"/>
        <v>0</v>
      </c>
    </row>
    <row r="44" spans="1:9" s="7" customFormat="1">
      <c r="A44" s="124">
        <v>4466</v>
      </c>
      <c r="B44" s="176" t="s">
        <v>364</v>
      </c>
      <c r="C44" s="176"/>
      <c r="D44" s="176"/>
      <c r="E44" s="176"/>
      <c r="F44" s="12"/>
      <c r="G44" s="125">
        <v>165</v>
      </c>
      <c r="H44" s="21"/>
      <c r="I44" s="22">
        <f t="shared" ref="I44" si="8">SUM(G44*H44)</f>
        <v>0</v>
      </c>
    </row>
    <row r="45" spans="1:9" s="7" customFormat="1">
      <c r="A45" s="124">
        <v>63677</v>
      </c>
      <c r="B45" s="176" t="s">
        <v>365</v>
      </c>
      <c r="C45" s="176"/>
      <c r="D45" s="176"/>
      <c r="E45" s="176"/>
      <c r="F45" s="12"/>
      <c r="G45" s="125">
        <v>165</v>
      </c>
      <c r="H45" s="21"/>
      <c r="I45" s="22">
        <f t="shared" si="1"/>
        <v>0</v>
      </c>
    </row>
    <row r="46" spans="1:9" s="7" customFormat="1">
      <c r="A46" s="124">
        <v>1803</v>
      </c>
      <c r="B46" s="176" t="s">
        <v>366</v>
      </c>
      <c r="C46" s="176"/>
      <c r="D46" s="176"/>
      <c r="E46" s="176"/>
      <c r="F46" s="12"/>
      <c r="G46" s="125">
        <v>165</v>
      </c>
      <c r="H46" s="21"/>
      <c r="I46" s="22">
        <f t="shared" si="1"/>
        <v>0</v>
      </c>
    </row>
    <row r="47" spans="1:9" s="7" customFormat="1" ht="29.25" customHeight="1">
      <c r="A47" s="126">
        <v>39896</v>
      </c>
      <c r="B47" s="175" t="s">
        <v>37</v>
      </c>
      <c r="C47" s="175"/>
      <c r="D47" s="175"/>
      <c r="E47" s="175"/>
      <c r="F47" s="13">
        <v>764503016608</v>
      </c>
      <c r="G47" s="127">
        <v>204.6</v>
      </c>
      <c r="H47" s="128"/>
      <c r="I47" s="22">
        <f t="shared" si="1"/>
        <v>0</v>
      </c>
    </row>
    <row r="48" spans="1:9" s="7" customFormat="1">
      <c r="A48" s="124">
        <v>1917</v>
      </c>
      <c r="B48" s="176" t="s">
        <v>370</v>
      </c>
      <c r="C48" s="176"/>
      <c r="D48" s="176"/>
      <c r="E48" s="176"/>
      <c r="F48" s="12"/>
      <c r="G48" s="125">
        <v>198</v>
      </c>
      <c r="H48" s="21"/>
      <c r="I48" s="22">
        <f t="shared" si="1"/>
        <v>0</v>
      </c>
    </row>
    <row r="49" spans="1:9" s="7" customFormat="1">
      <c r="A49" s="124">
        <v>1924</v>
      </c>
      <c r="B49" s="176" t="s">
        <v>371</v>
      </c>
      <c r="C49" s="176"/>
      <c r="D49" s="176"/>
      <c r="E49" s="176"/>
      <c r="F49" s="12"/>
      <c r="G49" s="125">
        <v>231</v>
      </c>
      <c r="H49" s="21"/>
      <c r="I49" s="22">
        <f t="shared" ref="I49" si="9">SUM(G49*H49)</f>
        <v>0</v>
      </c>
    </row>
    <row r="50" spans="1:9" s="7" customFormat="1">
      <c r="A50" s="124">
        <v>68175</v>
      </c>
      <c r="B50" s="176" t="s">
        <v>372</v>
      </c>
      <c r="C50" s="176"/>
      <c r="D50" s="176"/>
      <c r="E50" s="176"/>
      <c r="F50" s="12"/>
      <c r="G50" s="125">
        <v>165</v>
      </c>
      <c r="H50" s="21"/>
      <c r="I50" s="22">
        <f t="shared" ref="I50:I51" si="10">SUM(G50*H50)</f>
        <v>0</v>
      </c>
    </row>
    <row r="51" spans="1:9" s="7" customFormat="1">
      <c r="A51" s="124">
        <v>6012</v>
      </c>
      <c r="B51" s="176" t="s">
        <v>373</v>
      </c>
      <c r="C51" s="176"/>
      <c r="D51" s="176"/>
      <c r="E51" s="176"/>
      <c r="F51" s="12"/>
      <c r="G51" s="125">
        <v>165</v>
      </c>
      <c r="H51" s="21"/>
      <c r="I51" s="22">
        <f t="shared" si="10"/>
        <v>0</v>
      </c>
    </row>
    <row r="52" spans="1:9" s="7" customFormat="1">
      <c r="A52" s="124">
        <v>43639</v>
      </c>
      <c r="B52" s="176" t="s">
        <v>38</v>
      </c>
      <c r="C52" s="176"/>
      <c r="D52" s="176"/>
      <c r="E52" s="176"/>
      <c r="F52" s="14"/>
      <c r="G52" s="125">
        <v>165</v>
      </c>
      <c r="H52" s="21"/>
      <c r="I52" s="22">
        <f t="shared" si="1"/>
        <v>0</v>
      </c>
    </row>
    <row r="53" spans="1:9" s="7" customFormat="1">
      <c r="A53" s="124">
        <v>6026</v>
      </c>
      <c r="B53" s="176" t="s">
        <v>374</v>
      </c>
      <c r="C53" s="176"/>
      <c r="D53" s="176"/>
      <c r="E53" s="176"/>
      <c r="F53" s="14"/>
      <c r="G53" s="125">
        <v>165</v>
      </c>
      <c r="H53" s="21"/>
      <c r="I53" s="22">
        <f t="shared" ref="I53:I55" si="11">SUM(G53*H53)</f>
        <v>0</v>
      </c>
    </row>
    <row r="54" spans="1:9" s="7" customFormat="1">
      <c r="A54" s="124">
        <v>63679</v>
      </c>
      <c r="B54" s="176" t="s">
        <v>375</v>
      </c>
      <c r="C54" s="176"/>
      <c r="D54" s="176"/>
      <c r="E54" s="176"/>
      <c r="F54" s="14"/>
      <c r="G54" s="125">
        <v>165</v>
      </c>
      <c r="H54" s="21"/>
      <c r="I54" s="22">
        <f t="shared" si="11"/>
        <v>0</v>
      </c>
    </row>
    <row r="55" spans="1:9" s="7" customFormat="1">
      <c r="A55" s="124">
        <v>8623</v>
      </c>
      <c r="B55" s="176" t="s">
        <v>376</v>
      </c>
      <c r="C55" s="176"/>
      <c r="D55" s="176"/>
      <c r="E55" s="176"/>
      <c r="F55" s="14"/>
      <c r="G55" s="125">
        <v>165</v>
      </c>
      <c r="H55" s="21"/>
      <c r="I55" s="22">
        <f t="shared" si="11"/>
        <v>0</v>
      </c>
    </row>
    <row r="56" spans="1:9" s="7" customFormat="1">
      <c r="A56" s="124">
        <v>8637</v>
      </c>
      <c r="B56" s="176" t="s">
        <v>377</v>
      </c>
      <c r="C56" s="176"/>
      <c r="D56" s="176"/>
      <c r="E56" s="176"/>
      <c r="F56" s="12"/>
      <c r="G56" s="125">
        <v>165</v>
      </c>
      <c r="H56" s="21"/>
      <c r="I56" s="22">
        <f t="shared" si="1"/>
        <v>0</v>
      </c>
    </row>
    <row r="57" spans="1:9" s="7" customFormat="1">
      <c r="A57" s="124">
        <v>1872</v>
      </c>
      <c r="B57" s="176" t="s">
        <v>378</v>
      </c>
      <c r="C57" s="176"/>
      <c r="D57" s="176"/>
      <c r="E57" s="176"/>
      <c r="F57" s="12"/>
      <c r="G57" s="125">
        <v>165</v>
      </c>
      <c r="H57" s="21"/>
      <c r="I57" s="22">
        <f t="shared" si="1"/>
        <v>0</v>
      </c>
    </row>
    <row r="58" spans="1:9" s="7" customFormat="1" ht="31.5" customHeight="1">
      <c r="A58" s="18">
        <v>8651</v>
      </c>
      <c r="B58" s="176" t="s">
        <v>379</v>
      </c>
      <c r="C58" s="176"/>
      <c r="D58" s="176"/>
      <c r="E58" s="176"/>
      <c r="F58" s="12"/>
      <c r="G58" s="125">
        <v>165</v>
      </c>
      <c r="H58" s="21"/>
      <c r="I58" s="22">
        <f t="shared" si="1"/>
        <v>0</v>
      </c>
    </row>
    <row r="59" spans="1:9" s="7" customFormat="1" ht="32.25" customHeight="1">
      <c r="A59" s="18">
        <v>7659</v>
      </c>
      <c r="B59" s="221" t="s">
        <v>380</v>
      </c>
      <c r="C59" s="221"/>
      <c r="D59" s="221"/>
      <c r="E59" s="221"/>
      <c r="F59" s="35"/>
      <c r="G59" s="125">
        <v>165</v>
      </c>
      <c r="H59" s="21"/>
      <c r="I59" s="22">
        <f t="shared" si="1"/>
        <v>0</v>
      </c>
    </row>
    <row r="60" spans="1:9" s="7" customFormat="1" ht="29.25" customHeight="1">
      <c r="A60" s="18">
        <v>8665</v>
      </c>
      <c r="B60" s="221" t="s">
        <v>381</v>
      </c>
      <c r="C60" s="221"/>
      <c r="D60" s="221"/>
      <c r="E60" s="221"/>
      <c r="F60" s="19"/>
      <c r="G60" s="125">
        <v>165</v>
      </c>
      <c r="H60" s="21"/>
      <c r="I60" s="22">
        <f t="shared" si="1"/>
        <v>0</v>
      </c>
    </row>
    <row r="61" spans="1:9" s="7" customFormat="1" ht="30.75" customHeight="1">
      <c r="A61" s="18">
        <v>7673</v>
      </c>
      <c r="B61" s="221" t="s">
        <v>382</v>
      </c>
      <c r="C61" s="221"/>
      <c r="D61" s="221"/>
      <c r="E61" s="221"/>
      <c r="F61" s="19"/>
      <c r="G61" s="125">
        <v>165</v>
      </c>
      <c r="H61" s="21"/>
      <c r="I61" s="22">
        <f t="shared" si="1"/>
        <v>0</v>
      </c>
    </row>
    <row r="62" spans="1:9" s="7" customFormat="1" ht="15" customHeight="1">
      <c r="A62" s="18">
        <v>8679</v>
      </c>
      <c r="B62" s="221" t="s">
        <v>383</v>
      </c>
      <c r="C62" s="221"/>
      <c r="D62" s="221"/>
      <c r="E62" s="221"/>
      <c r="F62" s="19"/>
      <c r="G62" s="125">
        <v>165</v>
      </c>
      <c r="H62" s="21"/>
      <c r="I62" s="22">
        <f t="shared" si="1"/>
        <v>0</v>
      </c>
    </row>
    <row r="63" spans="1:9" s="7" customFormat="1">
      <c r="A63" s="18">
        <v>7186</v>
      </c>
      <c r="B63" s="221" t="s">
        <v>384</v>
      </c>
      <c r="C63" s="221"/>
      <c r="D63" s="221"/>
      <c r="E63" s="221"/>
      <c r="F63" s="19"/>
      <c r="G63" s="20">
        <v>198</v>
      </c>
      <c r="H63" s="21"/>
      <c r="I63" s="22">
        <f t="shared" ref="I63" si="12">SUM(G63*H63)</f>
        <v>0</v>
      </c>
    </row>
    <row r="64" spans="1:9" s="7" customFormat="1">
      <c r="A64" s="18">
        <v>41094</v>
      </c>
      <c r="B64" s="221" t="s">
        <v>385</v>
      </c>
      <c r="C64" s="221"/>
      <c r="D64" s="221"/>
      <c r="E64" s="221"/>
      <c r="F64" s="19"/>
      <c r="G64" s="20">
        <v>198</v>
      </c>
      <c r="H64" s="21"/>
      <c r="I64" s="22">
        <f t="shared" si="1"/>
        <v>0</v>
      </c>
    </row>
    <row r="65" spans="1:9" s="7" customFormat="1" ht="32.25" customHeight="1">
      <c r="A65" s="130">
        <v>47700</v>
      </c>
      <c r="B65" s="222" t="s">
        <v>39</v>
      </c>
      <c r="C65" s="222"/>
      <c r="D65" s="222"/>
      <c r="E65" s="222"/>
      <c r="F65" s="131">
        <v>764503030529</v>
      </c>
      <c r="G65" s="132">
        <v>204.6</v>
      </c>
      <c r="H65" s="128"/>
      <c r="I65" s="22">
        <f t="shared" si="1"/>
        <v>0</v>
      </c>
    </row>
    <row r="66" spans="1:9" s="7" customFormat="1">
      <c r="A66" s="18">
        <v>7200</v>
      </c>
      <c r="B66" s="221" t="s">
        <v>386</v>
      </c>
      <c r="C66" s="221"/>
      <c r="D66" s="221"/>
      <c r="E66" s="221"/>
      <c r="F66" s="14"/>
      <c r="G66" s="20">
        <v>198</v>
      </c>
      <c r="H66" s="21"/>
      <c r="I66" s="22">
        <f t="shared" ref="I66" si="13">SUM(G66*H66)</f>
        <v>0</v>
      </c>
    </row>
    <row r="67" spans="1:9" s="7" customFormat="1">
      <c r="A67" s="18">
        <v>1872</v>
      </c>
      <c r="B67" s="221" t="s">
        <v>387</v>
      </c>
      <c r="C67" s="221"/>
      <c r="D67" s="221"/>
      <c r="E67" s="221"/>
      <c r="F67" s="19"/>
      <c r="G67" s="20">
        <v>165</v>
      </c>
      <c r="H67" s="21"/>
      <c r="I67" s="22">
        <f t="shared" ref="I67" si="14">SUM(G67*H67)</f>
        <v>0</v>
      </c>
    </row>
    <row r="68" spans="1:9" s="7" customFormat="1">
      <c r="A68" s="18">
        <v>3880</v>
      </c>
      <c r="B68" s="221" t="s">
        <v>394</v>
      </c>
      <c r="C68" s="221"/>
      <c r="D68" s="221"/>
      <c r="E68" s="221"/>
      <c r="F68" s="19"/>
      <c r="G68" s="20">
        <v>165</v>
      </c>
      <c r="H68" s="21"/>
      <c r="I68" s="22">
        <f t="shared" ref="I68:I69" si="15">SUM(G68*H68)</f>
        <v>0</v>
      </c>
    </row>
    <row r="69" spans="1:9" s="7" customFormat="1">
      <c r="A69" s="18">
        <v>4560</v>
      </c>
      <c r="B69" s="221" t="s">
        <v>388</v>
      </c>
      <c r="C69" s="221"/>
      <c r="D69" s="221"/>
      <c r="E69" s="221"/>
      <c r="F69" s="19"/>
      <c r="G69" s="20">
        <v>165</v>
      </c>
      <c r="H69" s="21"/>
      <c r="I69" s="22">
        <f t="shared" si="15"/>
        <v>0</v>
      </c>
    </row>
    <row r="70" spans="1:9" s="7" customFormat="1">
      <c r="A70" s="18">
        <v>4002</v>
      </c>
      <c r="B70" s="221" t="s">
        <v>389</v>
      </c>
      <c r="C70" s="221"/>
      <c r="D70" s="221"/>
      <c r="E70" s="221"/>
      <c r="F70" s="12"/>
      <c r="G70" s="20">
        <v>165</v>
      </c>
      <c r="H70" s="21"/>
      <c r="I70" s="22">
        <f t="shared" si="1"/>
        <v>0</v>
      </c>
    </row>
    <row r="71" spans="1:9" s="7" customFormat="1">
      <c r="A71" s="18">
        <v>32470</v>
      </c>
      <c r="B71" s="221" t="s">
        <v>390</v>
      </c>
      <c r="C71" s="221"/>
      <c r="D71" s="221"/>
      <c r="E71" s="221"/>
      <c r="F71" s="12"/>
      <c r="G71" s="20">
        <v>165</v>
      </c>
      <c r="H71" s="21"/>
      <c r="I71" s="22">
        <f t="shared" si="1"/>
        <v>0</v>
      </c>
    </row>
    <row r="72" spans="1:9" s="7" customFormat="1">
      <c r="A72" s="18">
        <v>36205</v>
      </c>
      <c r="B72" s="221" t="s">
        <v>391</v>
      </c>
      <c r="C72" s="221"/>
      <c r="D72" s="221"/>
      <c r="E72" s="221"/>
      <c r="F72" s="12"/>
      <c r="G72" s="20">
        <v>165</v>
      </c>
      <c r="H72" s="21"/>
      <c r="I72" s="22">
        <f t="shared" si="1"/>
        <v>0</v>
      </c>
    </row>
    <row r="73" spans="1:9" s="7" customFormat="1">
      <c r="A73" s="18">
        <v>37593</v>
      </c>
      <c r="B73" s="221" t="s">
        <v>392</v>
      </c>
      <c r="C73" s="221"/>
      <c r="D73" s="221"/>
      <c r="E73" s="221"/>
      <c r="F73" s="12"/>
      <c r="G73" s="20">
        <v>165</v>
      </c>
      <c r="H73" s="21"/>
      <c r="I73" s="22">
        <f t="shared" si="1"/>
        <v>0</v>
      </c>
    </row>
    <row r="74" spans="1:9" s="7" customFormat="1">
      <c r="A74" s="18">
        <v>68130</v>
      </c>
      <c r="B74" s="221" t="s">
        <v>393</v>
      </c>
      <c r="C74" s="221"/>
      <c r="D74" s="221"/>
      <c r="E74" s="221"/>
      <c r="F74" s="19"/>
      <c r="G74" s="20">
        <v>165</v>
      </c>
      <c r="H74" s="21"/>
      <c r="I74" s="22">
        <f t="shared" si="1"/>
        <v>0</v>
      </c>
    </row>
    <row r="75" spans="1:9" s="7" customFormat="1" ht="29.25" customHeight="1">
      <c r="A75" s="130">
        <v>50480</v>
      </c>
      <c r="B75" s="222" t="s">
        <v>40</v>
      </c>
      <c r="C75" s="222"/>
      <c r="D75" s="222"/>
      <c r="E75" s="222"/>
      <c r="F75" s="131">
        <v>764503041983</v>
      </c>
      <c r="G75" s="132">
        <v>204.6</v>
      </c>
      <c r="H75" s="128"/>
      <c r="I75" s="22">
        <f t="shared" si="1"/>
        <v>0</v>
      </c>
    </row>
    <row r="76" spans="1:9" s="7" customFormat="1">
      <c r="A76" s="18">
        <v>48282</v>
      </c>
      <c r="B76" s="221" t="s">
        <v>41</v>
      </c>
      <c r="C76" s="221"/>
      <c r="D76" s="221"/>
      <c r="E76" s="221"/>
      <c r="F76" s="19"/>
      <c r="G76" s="20">
        <v>165</v>
      </c>
      <c r="H76" s="21"/>
      <c r="I76" s="22">
        <f t="shared" si="1"/>
        <v>0</v>
      </c>
    </row>
    <row r="77" spans="1:9" s="7" customFormat="1" ht="15" customHeight="1">
      <c r="A77" s="223" t="s">
        <v>42</v>
      </c>
      <c r="B77" s="224"/>
      <c r="C77" s="224"/>
      <c r="D77" s="224"/>
      <c r="E77" s="224"/>
      <c r="F77" s="15"/>
      <c r="G77" s="15"/>
      <c r="H77" s="16"/>
      <c r="I77" s="17"/>
    </row>
    <row r="78" spans="1:9" s="7" customFormat="1" ht="30.75" customHeight="1">
      <c r="A78" s="18">
        <v>79009</v>
      </c>
      <c r="B78" s="225" t="s">
        <v>43</v>
      </c>
      <c r="C78" s="226"/>
      <c r="D78" s="226"/>
      <c r="E78" s="226"/>
      <c r="F78" s="19">
        <v>764503065736</v>
      </c>
      <c r="G78" s="20">
        <v>390.72</v>
      </c>
      <c r="H78" s="21"/>
      <c r="I78" s="22">
        <f>SUM(G78*H78)</f>
        <v>0</v>
      </c>
    </row>
    <row r="79" spans="1:9" s="7" customFormat="1" ht="31.5" customHeight="1">
      <c r="A79" s="18">
        <v>79008</v>
      </c>
      <c r="B79" s="225" t="s">
        <v>44</v>
      </c>
      <c r="C79" s="226"/>
      <c r="D79" s="226"/>
      <c r="E79" s="226"/>
      <c r="F79" s="19">
        <v>764503065729</v>
      </c>
      <c r="G79" s="20">
        <v>390.72</v>
      </c>
      <c r="H79" s="21"/>
      <c r="I79" s="22">
        <f t="shared" ref="I79:I80" si="16">SUM(G79*H79)</f>
        <v>0</v>
      </c>
    </row>
    <row r="80" spans="1:9" s="23" customFormat="1" ht="30.75" customHeight="1">
      <c r="A80" s="18">
        <v>79011</v>
      </c>
      <c r="B80" s="225" t="s">
        <v>45</v>
      </c>
      <c r="C80" s="226"/>
      <c r="D80" s="226"/>
      <c r="E80" s="226"/>
      <c r="F80" s="19">
        <v>764503065750</v>
      </c>
      <c r="G80" s="20">
        <v>390.72</v>
      </c>
      <c r="H80" s="21"/>
      <c r="I80" s="22">
        <f t="shared" si="16"/>
        <v>0</v>
      </c>
    </row>
    <row r="81" spans="1:9" s="23" customFormat="1">
      <c r="A81" s="230" t="s">
        <v>46</v>
      </c>
      <c r="B81" s="231"/>
      <c r="C81" s="231"/>
      <c r="D81" s="231"/>
      <c r="E81" s="231"/>
      <c r="F81" s="31"/>
      <c r="G81" s="31"/>
      <c r="H81" s="139"/>
      <c r="I81" s="33"/>
    </row>
    <row r="82" spans="1:9" s="23" customFormat="1" ht="29.25" customHeight="1">
      <c r="A82" s="136">
        <v>70339</v>
      </c>
      <c r="B82" s="234" t="s">
        <v>47</v>
      </c>
      <c r="C82" s="234"/>
      <c r="D82" s="234"/>
      <c r="E82" s="234"/>
      <c r="F82" s="137">
        <v>764503060632</v>
      </c>
      <c r="G82" s="138">
        <v>13.2</v>
      </c>
      <c r="H82" s="133"/>
      <c r="I82" s="134">
        <f t="shared" ref="I82:I145" si="17">SUM(G82*H82)</f>
        <v>0</v>
      </c>
    </row>
    <row r="83" spans="1:9" s="23" customFormat="1" ht="33" customHeight="1">
      <c r="A83" s="24">
        <v>70349</v>
      </c>
      <c r="B83" s="227" t="s">
        <v>48</v>
      </c>
      <c r="C83" s="227"/>
      <c r="D83" s="227"/>
      <c r="E83" s="227"/>
      <c r="F83" s="25">
        <v>764503060649</v>
      </c>
      <c r="G83" s="54">
        <v>13.2</v>
      </c>
      <c r="H83" s="21"/>
      <c r="I83" s="22">
        <f t="shared" si="17"/>
        <v>0</v>
      </c>
    </row>
    <row r="84" spans="1:9" s="23" customFormat="1" ht="29.25" customHeight="1">
      <c r="A84" s="24">
        <v>70338</v>
      </c>
      <c r="B84" s="227" t="s">
        <v>49</v>
      </c>
      <c r="C84" s="227"/>
      <c r="D84" s="227"/>
      <c r="E84" s="227"/>
      <c r="F84" s="25">
        <v>764503060656</v>
      </c>
      <c r="G84" s="54">
        <v>13.2</v>
      </c>
      <c r="H84" s="21"/>
      <c r="I84" s="22">
        <f t="shared" si="17"/>
        <v>0</v>
      </c>
    </row>
    <row r="85" spans="1:9" s="23" customFormat="1" ht="14.25">
      <c r="A85" s="24">
        <v>70350</v>
      </c>
      <c r="B85" s="227" t="s">
        <v>50</v>
      </c>
      <c r="C85" s="227"/>
      <c r="D85" s="227"/>
      <c r="E85" s="227"/>
      <c r="F85" s="25">
        <v>764503060663</v>
      </c>
      <c r="G85" s="54">
        <v>13.2</v>
      </c>
      <c r="H85" s="21"/>
      <c r="I85" s="22">
        <f t="shared" si="17"/>
        <v>0</v>
      </c>
    </row>
    <row r="86" spans="1:9" s="23" customFormat="1" ht="30" customHeight="1">
      <c r="A86" s="26">
        <v>43789</v>
      </c>
      <c r="B86" s="227" t="s">
        <v>367</v>
      </c>
      <c r="C86" s="227"/>
      <c r="D86" s="227"/>
      <c r="E86" s="227"/>
      <c r="F86" s="25"/>
      <c r="G86" s="54">
        <v>13.2</v>
      </c>
      <c r="H86" s="21"/>
      <c r="I86" s="22">
        <f t="shared" si="17"/>
        <v>0</v>
      </c>
    </row>
    <row r="87" spans="1:9" s="23" customFormat="1" ht="14.25">
      <c r="A87" s="24">
        <v>50504</v>
      </c>
      <c r="B87" s="228" t="s">
        <v>51</v>
      </c>
      <c r="C87" s="228"/>
      <c r="D87" s="228"/>
      <c r="E87" s="228"/>
      <c r="F87" s="27">
        <v>764503043239</v>
      </c>
      <c r="G87" s="54">
        <v>13.2</v>
      </c>
      <c r="H87" s="21"/>
      <c r="I87" s="22">
        <f t="shared" si="17"/>
        <v>0</v>
      </c>
    </row>
    <row r="88" spans="1:9" s="30" customFormat="1">
      <c r="A88" s="28">
        <v>50505</v>
      </c>
      <c r="B88" s="229" t="s">
        <v>52</v>
      </c>
      <c r="C88" s="229"/>
      <c r="D88" s="229"/>
      <c r="E88" s="229"/>
      <c r="F88" s="29">
        <v>764503043246</v>
      </c>
      <c r="G88" s="135">
        <v>46.2</v>
      </c>
      <c r="H88" s="128"/>
      <c r="I88" s="22">
        <f t="shared" si="17"/>
        <v>0</v>
      </c>
    </row>
    <row r="89" spans="1:9" s="30" customFormat="1">
      <c r="A89" s="230" t="s">
        <v>53</v>
      </c>
      <c r="B89" s="231"/>
      <c r="C89" s="231"/>
      <c r="D89" s="231"/>
      <c r="E89" s="231"/>
      <c r="F89" s="31"/>
      <c r="G89" s="31"/>
      <c r="H89" s="32"/>
      <c r="I89" s="33"/>
    </row>
    <row r="90" spans="1:9" s="30" customFormat="1" ht="46.5" customHeight="1">
      <c r="A90" s="26">
        <v>50954</v>
      </c>
      <c r="B90" s="232" t="s">
        <v>54</v>
      </c>
      <c r="C90" s="232"/>
      <c r="D90" s="232"/>
      <c r="E90" s="232"/>
      <c r="F90" s="25">
        <v>764503060311</v>
      </c>
      <c r="G90" s="140">
        <v>2.64</v>
      </c>
      <c r="H90" s="141"/>
      <c r="I90" s="142">
        <f t="shared" ref="I90:I99" si="18">SUM(G90*H90)</f>
        <v>0</v>
      </c>
    </row>
    <row r="91" spans="1:9" s="30" customFormat="1" ht="63" customHeight="1">
      <c r="A91" s="41">
        <v>50955</v>
      </c>
      <c r="B91" s="233" t="s">
        <v>55</v>
      </c>
      <c r="C91" s="233"/>
      <c r="D91" s="233"/>
      <c r="E91" s="233"/>
      <c r="F91" s="34">
        <v>764503060328</v>
      </c>
      <c r="G91" s="140">
        <v>2.64</v>
      </c>
      <c r="H91" s="39"/>
      <c r="I91" s="22">
        <f t="shared" si="18"/>
        <v>0</v>
      </c>
    </row>
    <row r="92" spans="1:9" s="30" customFormat="1" ht="55.5" customHeight="1">
      <c r="A92" s="41">
        <v>50956</v>
      </c>
      <c r="B92" s="233" t="s">
        <v>56</v>
      </c>
      <c r="C92" s="233"/>
      <c r="D92" s="233"/>
      <c r="E92" s="233"/>
      <c r="F92" s="34">
        <v>764503060335</v>
      </c>
      <c r="G92" s="140">
        <v>2.64</v>
      </c>
      <c r="H92" s="39"/>
      <c r="I92" s="22">
        <f t="shared" si="18"/>
        <v>0</v>
      </c>
    </row>
    <row r="93" spans="1:9" s="30" customFormat="1" ht="32.25" customHeight="1">
      <c r="A93" s="41">
        <v>50957</v>
      </c>
      <c r="B93" s="233" t="s">
        <v>57</v>
      </c>
      <c r="C93" s="233"/>
      <c r="D93" s="233"/>
      <c r="E93" s="233"/>
      <c r="F93" s="34">
        <v>764503060342</v>
      </c>
      <c r="G93" s="140">
        <v>2.64</v>
      </c>
      <c r="H93" s="39"/>
      <c r="I93" s="22">
        <f t="shared" si="18"/>
        <v>0</v>
      </c>
    </row>
    <row r="94" spans="1:9" s="30" customFormat="1" ht="33.75" customHeight="1">
      <c r="A94" s="41">
        <v>50958</v>
      </c>
      <c r="B94" s="233" t="s">
        <v>58</v>
      </c>
      <c r="C94" s="233"/>
      <c r="D94" s="233"/>
      <c r="E94" s="233"/>
      <c r="F94" s="35">
        <v>764503060359</v>
      </c>
      <c r="G94" s="140">
        <v>2.64</v>
      </c>
      <c r="H94" s="39"/>
      <c r="I94" s="22">
        <f t="shared" si="18"/>
        <v>0</v>
      </c>
    </row>
    <row r="95" spans="1:9" s="30" customFormat="1">
      <c r="A95" s="41">
        <v>50959</v>
      </c>
      <c r="B95" s="233" t="s">
        <v>59</v>
      </c>
      <c r="C95" s="233"/>
      <c r="D95" s="233"/>
      <c r="E95" s="233"/>
      <c r="F95" s="34">
        <v>764503060366</v>
      </c>
      <c r="G95" s="140">
        <v>2.64</v>
      </c>
      <c r="H95" s="39"/>
      <c r="I95" s="22">
        <f t="shared" si="18"/>
        <v>0</v>
      </c>
    </row>
    <row r="96" spans="1:9" s="30" customFormat="1">
      <c r="A96" s="41">
        <v>50960</v>
      </c>
      <c r="B96" s="233" t="s">
        <v>60</v>
      </c>
      <c r="C96" s="233"/>
      <c r="D96" s="233"/>
      <c r="E96" s="233"/>
      <c r="F96" s="34">
        <v>764503060373</v>
      </c>
      <c r="G96" s="140">
        <v>2.64</v>
      </c>
      <c r="H96" s="39"/>
      <c r="I96" s="22">
        <f t="shared" si="18"/>
        <v>0</v>
      </c>
    </row>
    <row r="97" spans="1:9" s="30" customFormat="1" ht="50.25" customHeight="1">
      <c r="A97" s="41">
        <v>50961</v>
      </c>
      <c r="B97" s="233" t="s">
        <v>61</v>
      </c>
      <c r="C97" s="233"/>
      <c r="D97" s="233"/>
      <c r="E97" s="233"/>
      <c r="F97" s="35">
        <v>764503060380</v>
      </c>
      <c r="G97" s="140">
        <v>2.64</v>
      </c>
      <c r="H97" s="39"/>
      <c r="I97" s="22">
        <f t="shared" si="18"/>
        <v>0</v>
      </c>
    </row>
    <row r="98" spans="1:9" s="7" customFormat="1" ht="46.5" customHeight="1">
      <c r="A98" s="41">
        <v>50962</v>
      </c>
      <c r="B98" s="235" t="s">
        <v>62</v>
      </c>
      <c r="C98" s="235"/>
      <c r="D98" s="235"/>
      <c r="E98" s="235"/>
      <c r="F98" s="34">
        <v>764503060397</v>
      </c>
      <c r="G98" s="56">
        <v>3.96</v>
      </c>
      <c r="H98" s="39"/>
      <c r="I98" s="22">
        <f t="shared" si="18"/>
        <v>0</v>
      </c>
    </row>
    <row r="99" spans="1:9" s="7" customFormat="1" ht="33" customHeight="1">
      <c r="A99" s="41">
        <v>50963</v>
      </c>
      <c r="B99" s="235" t="s">
        <v>63</v>
      </c>
      <c r="C99" s="235"/>
      <c r="D99" s="235"/>
      <c r="E99" s="235"/>
      <c r="F99" s="35">
        <v>764503060403</v>
      </c>
      <c r="G99" s="56">
        <v>3.96</v>
      </c>
      <c r="H99" s="39"/>
      <c r="I99" s="22">
        <f t="shared" si="18"/>
        <v>0</v>
      </c>
    </row>
    <row r="100" spans="1:9" s="7" customFormat="1">
      <c r="A100" s="236" t="s">
        <v>64</v>
      </c>
      <c r="B100" s="237"/>
      <c r="C100" s="237"/>
      <c r="D100" s="237"/>
      <c r="E100" s="237"/>
      <c r="F100" s="36"/>
      <c r="G100" s="36"/>
      <c r="H100" s="37"/>
      <c r="I100" s="38"/>
    </row>
    <row r="101" spans="1:9" s="7" customFormat="1" ht="63" customHeight="1">
      <c r="A101" s="18">
        <v>50964</v>
      </c>
      <c r="B101" s="233" t="s">
        <v>65</v>
      </c>
      <c r="C101" s="233"/>
      <c r="D101" s="233"/>
      <c r="E101" s="233"/>
      <c r="F101" s="34">
        <v>764503060687</v>
      </c>
      <c r="G101" s="20">
        <v>2.64</v>
      </c>
      <c r="H101" s="39"/>
      <c r="I101" s="22">
        <f t="shared" si="17"/>
        <v>0</v>
      </c>
    </row>
    <row r="102" spans="1:9" s="7" customFormat="1" ht="56.25" customHeight="1">
      <c r="A102" s="18">
        <v>50965</v>
      </c>
      <c r="B102" s="233" t="s">
        <v>66</v>
      </c>
      <c r="C102" s="233"/>
      <c r="D102" s="233"/>
      <c r="E102" s="233"/>
      <c r="F102" s="34">
        <v>764503060694</v>
      </c>
      <c r="G102" s="20">
        <v>2.64</v>
      </c>
      <c r="H102" s="39"/>
      <c r="I102" s="22">
        <f t="shared" si="17"/>
        <v>0</v>
      </c>
    </row>
    <row r="103" spans="1:9" s="7" customFormat="1">
      <c r="A103" s="41">
        <v>50966</v>
      </c>
      <c r="B103" s="233" t="s">
        <v>67</v>
      </c>
      <c r="C103" s="233"/>
      <c r="D103" s="233"/>
      <c r="E103" s="233"/>
      <c r="F103" s="34">
        <v>764503060700</v>
      </c>
      <c r="G103" s="20">
        <v>2.64</v>
      </c>
      <c r="H103" s="39"/>
      <c r="I103" s="22">
        <f t="shared" si="17"/>
        <v>0</v>
      </c>
    </row>
    <row r="104" spans="1:9" s="7" customFormat="1">
      <c r="A104" s="41">
        <v>47578</v>
      </c>
      <c r="B104" s="233" t="s">
        <v>68</v>
      </c>
      <c r="C104" s="233"/>
      <c r="D104" s="233"/>
      <c r="E104" s="233"/>
      <c r="F104" s="25"/>
      <c r="G104" s="20">
        <v>2.64</v>
      </c>
      <c r="H104" s="39"/>
      <c r="I104" s="22">
        <f t="shared" si="17"/>
        <v>0</v>
      </c>
    </row>
    <row r="105" spans="1:9" s="7" customFormat="1" ht="30" customHeight="1">
      <c r="A105" s="41">
        <v>50967</v>
      </c>
      <c r="B105" s="233" t="s">
        <v>69</v>
      </c>
      <c r="C105" s="233"/>
      <c r="D105" s="233"/>
      <c r="E105" s="233"/>
      <c r="F105" s="34">
        <v>764503060717</v>
      </c>
      <c r="G105" s="20">
        <v>2.64</v>
      </c>
      <c r="H105" s="39"/>
      <c r="I105" s="22">
        <f t="shared" si="17"/>
        <v>0</v>
      </c>
    </row>
    <row r="106" spans="1:9" s="7" customFormat="1" ht="30" customHeight="1">
      <c r="A106" s="18">
        <v>1894</v>
      </c>
      <c r="B106" s="233" t="s">
        <v>70</v>
      </c>
      <c r="C106" s="233"/>
      <c r="D106" s="233"/>
      <c r="E106" s="233"/>
      <c r="F106" s="35"/>
      <c r="G106" s="20">
        <v>2.64</v>
      </c>
      <c r="H106" s="39"/>
      <c r="I106" s="22">
        <f t="shared" si="17"/>
        <v>0</v>
      </c>
    </row>
    <row r="107" spans="1:9" s="7" customFormat="1">
      <c r="A107" s="18">
        <v>39325</v>
      </c>
      <c r="B107" s="233" t="s">
        <v>71</v>
      </c>
      <c r="C107" s="233"/>
      <c r="D107" s="233"/>
      <c r="E107" s="233"/>
      <c r="F107" s="25"/>
      <c r="G107" s="20">
        <v>2.64</v>
      </c>
      <c r="H107" s="39"/>
      <c r="I107" s="22">
        <f t="shared" si="17"/>
        <v>0</v>
      </c>
    </row>
    <row r="108" spans="1:9" s="7" customFormat="1" ht="48.75" customHeight="1">
      <c r="A108" s="18">
        <v>6187</v>
      </c>
      <c r="B108" s="233" t="s">
        <v>72</v>
      </c>
      <c r="C108" s="233"/>
      <c r="D108" s="233"/>
      <c r="E108" s="233"/>
      <c r="F108" s="35"/>
      <c r="G108" s="20">
        <v>13.2</v>
      </c>
      <c r="H108" s="39"/>
      <c r="I108" s="22">
        <f t="shared" si="17"/>
        <v>0</v>
      </c>
    </row>
    <row r="109" spans="1:9" s="7" customFormat="1" ht="32.25" customHeight="1">
      <c r="A109" s="41">
        <v>50970</v>
      </c>
      <c r="B109" s="235" t="s">
        <v>73</v>
      </c>
      <c r="C109" s="235"/>
      <c r="D109" s="235"/>
      <c r="E109" s="235"/>
      <c r="F109" s="34">
        <v>764503060724</v>
      </c>
      <c r="G109" s="20">
        <v>2.64</v>
      </c>
      <c r="H109" s="39"/>
      <c r="I109" s="22">
        <f t="shared" si="17"/>
        <v>0</v>
      </c>
    </row>
    <row r="110" spans="1:9" s="7" customFormat="1" ht="30" customHeight="1">
      <c r="A110" s="41">
        <v>50971</v>
      </c>
      <c r="B110" s="233" t="s">
        <v>74</v>
      </c>
      <c r="C110" s="233"/>
      <c r="D110" s="233"/>
      <c r="E110" s="233"/>
      <c r="F110" s="34">
        <v>764503060731</v>
      </c>
      <c r="G110" s="20">
        <v>2.64</v>
      </c>
      <c r="H110" s="39"/>
      <c r="I110" s="22">
        <f t="shared" si="17"/>
        <v>0</v>
      </c>
    </row>
    <row r="111" spans="1:9" s="7" customFormat="1">
      <c r="A111" s="41">
        <v>50751</v>
      </c>
      <c r="B111" s="233" t="s">
        <v>75</v>
      </c>
      <c r="C111" s="233"/>
      <c r="D111" s="233"/>
      <c r="E111" s="233"/>
      <c r="F111" s="25"/>
      <c r="G111" s="20">
        <v>2.64</v>
      </c>
      <c r="H111" s="39"/>
      <c r="I111" s="22">
        <f t="shared" si="17"/>
        <v>0</v>
      </c>
    </row>
    <row r="112" spans="1:9" s="7" customFormat="1">
      <c r="A112" s="41">
        <v>50972</v>
      </c>
      <c r="B112" s="233" t="s">
        <v>76</v>
      </c>
      <c r="C112" s="233"/>
      <c r="D112" s="233"/>
      <c r="E112" s="233"/>
      <c r="F112" s="35">
        <v>764503060748</v>
      </c>
      <c r="G112" s="20">
        <v>2.64</v>
      </c>
      <c r="H112" s="39"/>
      <c r="I112" s="22">
        <f t="shared" si="17"/>
        <v>0</v>
      </c>
    </row>
    <row r="113" spans="1:9" s="7" customFormat="1">
      <c r="A113" s="18">
        <v>1725</v>
      </c>
      <c r="B113" s="233" t="s">
        <v>77</v>
      </c>
      <c r="C113" s="233"/>
      <c r="D113" s="233"/>
      <c r="E113" s="233"/>
      <c r="F113" s="35"/>
      <c r="G113" s="20">
        <v>2.64</v>
      </c>
      <c r="H113" s="39"/>
      <c r="I113" s="22">
        <f t="shared" si="17"/>
        <v>0</v>
      </c>
    </row>
    <row r="114" spans="1:9" s="7" customFormat="1">
      <c r="A114" s="18">
        <v>50974</v>
      </c>
      <c r="B114" s="233" t="s">
        <v>78</v>
      </c>
      <c r="C114" s="233"/>
      <c r="D114" s="233"/>
      <c r="E114" s="233"/>
      <c r="F114" s="35">
        <v>764503060755</v>
      </c>
      <c r="G114" s="20">
        <v>2.64</v>
      </c>
      <c r="H114" s="39"/>
      <c r="I114" s="22">
        <f t="shared" si="17"/>
        <v>0</v>
      </c>
    </row>
    <row r="115" spans="1:9" s="7" customFormat="1" ht="80.25" customHeight="1">
      <c r="A115" s="40" t="s">
        <v>79</v>
      </c>
      <c r="B115" s="233" t="s">
        <v>404</v>
      </c>
      <c r="C115" s="233"/>
      <c r="D115" s="233"/>
      <c r="E115" s="233"/>
      <c r="F115" s="35">
        <v>764503060762</v>
      </c>
      <c r="G115" s="20">
        <v>6.6</v>
      </c>
      <c r="H115" s="39"/>
      <c r="I115" s="22">
        <f t="shared" si="17"/>
        <v>0</v>
      </c>
    </row>
    <row r="116" spans="1:9" s="7" customFormat="1" ht="76.5" customHeight="1">
      <c r="A116" s="18" t="s">
        <v>80</v>
      </c>
      <c r="B116" s="233" t="s">
        <v>405</v>
      </c>
      <c r="C116" s="233"/>
      <c r="D116" s="233"/>
      <c r="E116" s="233"/>
      <c r="F116" s="35">
        <v>764503060779</v>
      </c>
      <c r="G116" s="20">
        <v>2.64</v>
      </c>
      <c r="H116" s="39"/>
      <c r="I116" s="22">
        <f>SUM(G116*H116)</f>
        <v>0</v>
      </c>
    </row>
    <row r="117" spans="1:9" s="7" customFormat="1" ht="64.5" customHeight="1">
      <c r="A117" s="18">
        <v>50977</v>
      </c>
      <c r="B117" s="233" t="s">
        <v>81</v>
      </c>
      <c r="C117" s="233"/>
      <c r="D117" s="233"/>
      <c r="E117" s="233"/>
      <c r="F117" s="35">
        <v>764503060786</v>
      </c>
      <c r="G117" s="20">
        <v>2.64</v>
      </c>
      <c r="H117" s="39"/>
      <c r="I117" s="22">
        <f t="shared" si="17"/>
        <v>0</v>
      </c>
    </row>
    <row r="118" spans="1:9" s="7" customFormat="1" ht="33" customHeight="1">
      <c r="A118" s="41">
        <v>50978</v>
      </c>
      <c r="B118" s="233" t="s">
        <v>82</v>
      </c>
      <c r="C118" s="233"/>
      <c r="D118" s="233"/>
      <c r="E118" s="233"/>
      <c r="F118" s="35">
        <v>764503060885</v>
      </c>
      <c r="G118" s="20">
        <v>2.64</v>
      </c>
      <c r="H118" s="39"/>
      <c r="I118" s="22">
        <f t="shared" si="17"/>
        <v>0</v>
      </c>
    </row>
    <row r="119" spans="1:9" s="7" customFormat="1" ht="32.25" customHeight="1">
      <c r="A119" s="18">
        <v>50979</v>
      </c>
      <c r="B119" s="233" t="s">
        <v>83</v>
      </c>
      <c r="C119" s="233"/>
      <c r="D119" s="233"/>
      <c r="E119" s="233"/>
      <c r="F119" s="35">
        <v>764503060892</v>
      </c>
      <c r="G119" s="20">
        <v>2.64</v>
      </c>
      <c r="H119" s="39"/>
      <c r="I119" s="22">
        <f t="shared" si="17"/>
        <v>0</v>
      </c>
    </row>
    <row r="120" spans="1:9" s="7" customFormat="1">
      <c r="A120" s="41">
        <v>47577</v>
      </c>
      <c r="B120" s="233" t="s">
        <v>84</v>
      </c>
      <c r="C120" s="233"/>
      <c r="D120" s="233"/>
      <c r="E120" s="233"/>
      <c r="F120" s="25"/>
      <c r="G120" s="20">
        <v>2.64</v>
      </c>
      <c r="H120" s="39"/>
      <c r="I120" s="22">
        <f t="shared" si="17"/>
        <v>0</v>
      </c>
    </row>
    <row r="121" spans="1:9" s="7" customFormat="1" ht="30" customHeight="1">
      <c r="A121" s="41">
        <v>50980</v>
      </c>
      <c r="B121" s="233" t="s">
        <v>85</v>
      </c>
      <c r="C121" s="233"/>
      <c r="D121" s="233"/>
      <c r="E121" s="233"/>
      <c r="F121" s="35">
        <v>764503060908</v>
      </c>
      <c r="G121" s="20">
        <v>2.64</v>
      </c>
      <c r="H121" s="39"/>
      <c r="I121" s="22">
        <f t="shared" si="17"/>
        <v>0</v>
      </c>
    </row>
    <row r="122" spans="1:9" s="7" customFormat="1" ht="30" customHeight="1">
      <c r="A122" s="18">
        <v>50981</v>
      </c>
      <c r="B122" s="233" t="s">
        <v>86</v>
      </c>
      <c r="C122" s="233"/>
      <c r="D122" s="233"/>
      <c r="E122" s="233"/>
      <c r="F122" s="35">
        <v>764503060915</v>
      </c>
      <c r="G122" s="20">
        <v>2.64</v>
      </c>
      <c r="H122" s="39"/>
      <c r="I122" s="22">
        <f t="shared" si="17"/>
        <v>0</v>
      </c>
    </row>
    <row r="123" spans="1:9" s="7" customFormat="1">
      <c r="A123" s="18">
        <v>50982</v>
      </c>
      <c r="B123" s="233" t="s">
        <v>87</v>
      </c>
      <c r="C123" s="233"/>
      <c r="D123" s="233"/>
      <c r="E123" s="233"/>
      <c r="F123" s="35">
        <v>764503060922</v>
      </c>
      <c r="G123" s="20">
        <v>2.64</v>
      </c>
      <c r="H123" s="39"/>
      <c r="I123" s="22">
        <f t="shared" si="17"/>
        <v>0</v>
      </c>
    </row>
    <row r="124" spans="1:9" s="7" customFormat="1">
      <c r="A124" s="41">
        <v>50983</v>
      </c>
      <c r="B124" s="233" t="s">
        <v>88</v>
      </c>
      <c r="C124" s="233"/>
      <c r="D124" s="233"/>
      <c r="E124" s="233"/>
      <c r="F124" s="35">
        <v>764503060939</v>
      </c>
      <c r="G124" s="20">
        <v>2.64</v>
      </c>
      <c r="H124" s="39"/>
      <c r="I124" s="22">
        <f t="shared" si="17"/>
        <v>0</v>
      </c>
    </row>
    <row r="125" spans="1:9" s="7" customFormat="1">
      <c r="A125" s="18">
        <v>50984</v>
      </c>
      <c r="B125" s="233" t="s">
        <v>89</v>
      </c>
      <c r="C125" s="233"/>
      <c r="D125" s="233"/>
      <c r="E125" s="233"/>
      <c r="F125" s="35">
        <v>764503060946</v>
      </c>
      <c r="G125" s="20">
        <v>2.64</v>
      </c>
      <c r="H125" s="39"/>
      <c r="I125" s="22">
        <f t="shared" si="17"/>
        <v>0</v>
      </c>
    </row>
    <row r="126" spans="1:9" s="7" customFormat="1" ht="45.75" customHeight="1">
      <c r="A126" s="18">
        <v>1812</v>
      </c>
      <c r="B126" s="233" t="s">
        <v>90</v>
      </c>
      <c r="C126" s="233"/>
      <c r="D126" s="233"/>
      <c r="E126" s="233"/>
      <c r="F126" s="35"/>
      <c r="G126" s="20">
        <v>2.64</v>
      </c>
      <c r="H126" s="39"/>
      <c r="I126" s="22">
        <f t="shared" si="17"/>
        <v>0</v>
      </c>
    </row>
    <row r="127" spans="1:9" s="7" customFormat="1" ht="32.25" customHeight="1">
      <c r="A127" s="41">
        <v>50986</v>
      </c>
      <c r="B127" s="233" t="s">
        <v>91</v>
      </c>
      <c r="C127" s="233"/>
      <c r="D127" s="233"/>
      <c r="E127" s="233"/>
      <c r="F127" s="35">
        <v>764503060953</v>
      </c>
      <c r="G127" s="20">
        <v>2.64</v>
      </c>
      <c r="H127" s="39"/>
      <c r="I127" s="22">
        <f t="shared" si="17"/>
        <v>0</v>
      </c>
    </row>
    <row r="128" spans="1:9" s="7" customFormat="1" ht="32.25" customHeight="1">
      <c r="A128" s="41">
        <v>50987</v>
      </c>
      <c r="B128" s="233" t="s">
        <v>92</v>
      </c>
      <c r="C128" s="233"/>
      <c r="D128" s="233"/>
      <c r="E128" s="233"/>
      <c r="F128" s="35">
        <v>764503060960</v>
      </c>
      <c r="G128" s="20">
        <v>2.64</v>
      </c>
      <c r="H128" s="39"/>
      <c r="I128" s="22">
        <f t="shared" si="17"/>
        <v>0</v>
      </c>
    </row>
    <row r="129" spans="1:9" s="7" customFormat="1">
      <c r="A129" s="41">
        <v>50988</v>
      </c>
      <c r="B129" s="233" t="s">
        <v>93</v>
      </c>
      <c r="C129" s="233"/>
      <c r="D129" s="233"/>
      <c r="E129" s="233"/>
      <c r="F129" s="35">
        <v>764506030977</v>
      </c>
      <c r="G129" s="20">
        <v>2.64</v>
      </c>
      <c r="H129" s="39"/>
      <c r="I129" s="22">
        <f t="shared" si="17"/>
        <v>0</v>
      </c>
    </row>
    <row r="130" spans="1:9" s="7" customFormat="1" ht="33.75" customHeight="1">
      <c r="A130" s="41">
        <v>50989</v>
      </c>
      <c r="B130" s="239" t="s">
        <v>94</v>
      </c>
      <c r="C130" s="239"/>
      <c r="D130" s="239"/>
      <c r="E130" s="239"/>
      <c r="F130" s="19">
        <v>764506030984</v>
      </c>
      <c r="G130" s="20">
        <v>2.64</v>
      </c>
      <c r="H130" s="39"/>
      <c r="I130" s="22">
        <f t="shared" si="17"/>
        <v>0</v>
      </c>
    </row>
    <row r="131" spans="1:9" s="7" customFormat="1" ht="32.25" customHeight="1">
      <c r="A131" s="18">
        <v>50990</v>
      </c>
      <c r="B131" s="239" t="s">
        <v>95</v>
      </c>
      <c r="C131" s="239"/>
      <c r="D131" s="239"/>
      <c r="E131" s="239"/>
      <c r="F131" s="19">
        <v>764506030991</v>
      </c>
      <c r="G131" s="20">
        <v>2.64</v>
      </c>
      <c r="H131" s="39"/>
      <c r="I131" s="22">
        <f t="shared" si="17"/>
        <v>0</v>
      </c>
    </row>
    <row r="132" spans="1:9" s="7" customFormat="1">
      <c r="A132" s="18">
        <v>50991</v>
      </c>
      <c r="B132" s="239" t="s">
        <v>96</v>
      </c>
      <c r="C132" s="239"/>
      <c r="D132" s="239"/>
      <c r="E132" s="239"/>
      <c r="F132" s="19">
        <v>764506031004</v>
      </c>
      <c r="G132" s="20">
        <v>2.64</v>
      </c>
      <c r="H132" s="39"/>
      <c r="I132" s="22">
        <f t="shared" si="17"/>
        <v>0</v>
      </c>
    </row>
    <row r="133" spans="1:9" s="7" customFormat="1" ht="47.25" customHeight="1">
      <c r="A133" s="18">
        <v>50993</v>
      </c>
      <c r="B133" s="233" t="s">
        <v>97</v>
      </c>
      <c r="C133" s="233"/>
      <c r="D133" s="233"/>
      <c r="E133" s="233"/>
      <c r="F133" s="35">
        <v>764506031011</v>
      </c>
      <c r="G133" s="20">
        <v>2.64</v>
      </c>
      <c r="H133" s="39"/>
      <c r="I133" s="22">
        <f t="shared" si="17"/>
        <v>0</v>
      </c>
    </row>
    <row r="134" spans="1:9" s="7" customFormat="1" ht="30" customHeight="1">
      <c r="A134" s="18">
        <v>50994</v>
      </c>
      <c r="B134" s="233" t="s">
        <v>98</v>
      </c>
      <c r="C134" s="233"/>
      <c r="D134" s="233"/>
      <c r="E134" s="233"/>
      <c r="F134" s="35">
        <v>764506031028</v>
      </c>
      <c r="G134" s="20">
        <v>2.64</v>
      </c>
      <c r="H134" s="39"/>
      <c r="I134" s="22">
        <f t="shared" si="17"/>
        <v>0</v>
      </c>
    </row>
    <row r="135" spans="1:9" s="7" customFormat="1">
      <c r="A135" s="18">
        <v>3301</v>
      </c>
      <c r="B135" s="233" t="s">
        <v>99</v>
      </c>
      <c r="C135" s="233"/>
      <c r="D135" s="233"/>
      <c r="E135" s="233"/>
      <c r="F135" s="35"/>
      <c r="G135" s="20">
        <v>2.64</v>
      </c>
      <c r="H135" s="39"/>
      <c r="I135" s="22">
        <f t="shared" si="17"/>
        <v>0</v>
      </c>
    </row>
    <row r="136" spans="1:9" s="7" customFormat="1">
      <c r="A136" s="18">
        <v>39015</v>
      </c>
      <c r="B136" s="233" t="s">
        <v>100</v>
      </c>
      <c r="C136" s="233"/>
      <c r="D136" s="233"/>
      <c r="E136" s="233"/>
      <c r="F136" s="35"/>
      <c r="G136" s="20">
        <v>2.64</v>
      </c>
      <c r="H136" s="39"/>
      <c r="I136" s="22">
        <f t="shared" si="17"/>
        <v>0</v>
      </c>
    </row>
    <row r="137" spans="1:9" s="7" customFormat="1" ht="30" customHeight="1">
      <c r="A137" s="18">
        <v>50995</v>
      </c>
      <c r="B137" s="233" t="s">
        <v>101</v>
      </c>
      <c r="C137" s="233"/>
      <c r="D137" s="233"/>
      <c r="E137" s="233"/>
      <c r="F137" s="35">
        <v>764506031035</v>
      </c>
      <c r="G137" s="20">
        <v>2.64</v>
      </c>
      <c r="H137" s="39"/>
      <c r="I137" s="22">
        <f t="shared" si="17"/>
        <v>0</v>
      </c>
    </row>
    <row r="138" spans="1:9" s="7" customFormat="1">
      <c r="A138" s="18">
        <v>50876</v>
      </c>
      <c r="B138" s="238" t="s">
        <v>102</v>
      </c>
      <c r="C138" s="238"/>
      <c r="D138" s="238"/>
      <c r="E138" s="238"/>
      <c r="F138" s="12"/>
      <c r="G138" s="20">
        <v>2.64</v>
      </c>
      <c r="H138" s="39"/>
      <c r="I138" s="22">
        <f t="shared" si="17"/>
        <v>0</v>
      </c>
    </row>
    <row r="139" spans="1:9" s="7" customFormat="1">
      <c r="A139" s="18">
        <v>1878</v>
      </c>
      <c r="B139" s="238" t="s">
        <v>103</v>
      </c>
      <c r="C139" s="238"/>
      <c r="D139" s="238"/>
      <c r="E139" s="238"/>
      <c r="F139" s="12"/>
      <c r="G139" s="20">
        <v>2.64</v>
      </c>
      <c r="H139" s="39"/>
      <c r="I139" s="22">
        <f t="shared" si="17"/>
        <v>0</v>
      </c>
    </row>
    <row r="140" spans="1:9" s="7" customFormat="1" ht="32.25" customHeight="1">
      <c r="A140" s="18">
        <v>50999</v>
      </c>
      <c r="B140" s="233" t="s">
        <v>104</v>
      </c>
      <c r="C140" s="233"/>
      <c r="D140" s="233"/>
      <c r="E140" s="233"/>
      <c r="F140" s="35">
        <v>764506031066</v>
      </c>
      <c r="G140" s="20">
        <v>2.64</v>
      </c>
      <c r="H140" s="39"/>
      <c r="I140" s="22">
        <f t="shared" si="17"/>
        <v>0</v>
      </c>
    </row>
    <row r="141" spans="1:9" s="7" customFormat="1" ht="46.5" customHeight="1">
      <c r="A141" s="18">
        <v>50997</v>
      </c>
      <c r="B141" s="233" t="s">
        <v>105</v>
      </c>
      <c r="C141" s="233"/>
      <c r="D141" s="233"/>
      <c r="E141" s="233"/>
      <c r="F141" s="35">
        <v>764506031042</v>
      </c>
      <c r="G141" s="20">
        <v>2.64</v>
      </c>
      <c r="H141" s="39"/>
      <c r="I141" s="22">
        <f t="shared" si="17"/>
        <v>0</v>
      </c>
    </row>
    <row r="142" spans="1:9" s="7" customFormat="1" ht="35.25" customHeight="1">
      <c r="A142" s="18">
        <v>50998</v>
      </c>
      <c r="B142" s="233" t="s">
        <v>106</v>
      </c>
      <c r="C142" s="233"/>
      <c r="D142" s="233"/>
      <c r="E142" s="233"/>
      <c r="F142" s="35">
        <v>764506031059</v>
      </c>
      <c r="G142" s="20">
        <v>2.64</v>
      </c>
      <c r="H142" s="39"/>
      <c r="I142" s="22">
        <f t="shared" si="17"/>
        <v>0</v>
      </c>
    </row>
    <row r="143" spans="1:9" s="7" customFormat="1" ht="36" customHeight="1">
      <c r="A143" s="41">
        <v>50999</v>
      </c>
      <c r="B143" s="233" t="s">
        <v>107</v>
      </c>
      <c r="C143" s="233"/>
      <c r="D143" s="233"/>
      <c r="E143" s="233"/>
      <c r="F143" s="35">
        <v>764506031066</v>
      </c>
      <c r="G143" s="20">
        <v>2.64</v>
      </c>
      <c r="H143" s="39"/>
      <c r="I143" s="22">
        <f t="shared" si="17"/>
        <v>0</v>
      </c>
    </row>
    <row r="144" spans="1:9" s="7" customFormat="1" ht="29.25" customHeight="1">
      <c r="A144" s="18">
        <v>3621</v>
      </c>
      <c r="B144" s="233" t="s">
        <v>108</v>
      </c>
      <c r="C144" s="233"/>
      <c r="D144" s="233"/>
      <c r="E144" s="233"/>
      <c r="F144" s="35"/>
      <c r="G144" s="20">
        <v>2.64</v>
      </c>
      <c r="H144" s="39"/>
      <c r="I144" s="22">
        <f t="shared" si="17"/>
        <v>0</v>
      </c>
    </row>
    <row r="145" spans="1:9" s="7" customFormat="1">
      <c r="A145" s="41">
        <v>65001</v>
      </c>
      <c r="B145" s="233" t="s">
        <v>109</v>
      </c>
      <c r="C145" s="233"/>
      <c r="D145" s="233"/>
      <c r="E145" s="233"/>
      <c r="F145" s="35">
        <v>764506031073</v>
      </c>
      <c r="G145" s="20">
        <v>2.64</v>
      </c>
      <c r="H145" s="39"/>
      <c r="I145" s="22">
        <f t="shared" si="17"/>
        <v>0</v>
      </c>
    </row>
    <row r="146" spans="1:9" s="7" customFormat="1">
      <c r="A146" s="41">
        <v>65002</v>
      </c>
      <c r="B146" s="233" t="s">
        <v>110</v>
      </c>
      <c r="C146" s="233"/>
      <c r="D146" s="233"/>
      <c r="E146" s="233"/>
      <c r="F146" s="35">
        <v>764506031080</v>
      </c>
      <c r="G146" s="20">
        <v>2.64</v>
      </c>
      <c r="H146" s="39"/>
      <c r="I146" s="22">
        <f t="shared" ref="I146:I166" si="19">SUM(G146*H146)</f>
        <v>0</v>
      </c>
    </row>
    <row r="147" spans="1:9" s="7" customFormat="1">
      <c r="A147" s="41">
        <v>47864</v>
      </c>
      <c r="B147" s="233" t="s">
        <v>111</v>
      </c>
      <c r="C147" s="233"/>
      <c r="D147" s="233"/>
      <c r="E147" s="233"/>
      <c r="F147" s="12"/>
      <c r="G147" s="20">
        <v>2.64</v>
      </c>
      <c r="H147" s="39"/>
      <c r="I147" s="22">
        <f t="shared" si="19"/>
        <v>0</v>
      </c>
    </row>
    <row r="148" spans="1:9" s="7" customFormat="1" ht="33" customHeight="1">
      <c r="A148" s="241">
        <v>33510</v>
      </c>
      <c r="B148" s="233" t="s">
        <v>112</v>
      </c>
      <c r="C148" s="233"/>
      <c r="D148" s="233"/>
      <c r="E148" s="233"/>
      <c r="F148" s="143"/>
      <c r="G148" s="240">
        <v>5.28</v>
      </c>
      <c r="H148" s="39"/>
      <c r="I148" s="22">
        <f t="shared" si="19"/>
        <v>0</v>
      </c>
    </row>
    <row r="149" spans="1:9" s="7" customFormat="1" ht="26.25" customHeight="1">
      <c r="A149" s="241"/>
      <c r="B149" s="233" t="s">
        <v>113</v>
      </c>
      <c r="C149" s="233"/>
      <c r="D149" s="233"/>
      <c r="E149" s="233"/>
      <c r="F149" s="144"/>
      <c r="G149" s="240"/>
      <c r="H149" s="39"/>
      <c r="I149" s="22">
        <f>SUM(G148*H149)</f>
        <v>0</v>
      </c>
    </row>
    <row r="150" spans="1:9" s="7" customFormat="1" ht="30.75" customHeight="1">
      <c r="A150" s="241"/>
      <c r="B150" s="233" t="s">
        <v>114</v>
      </c>
      <c r="C150" s="233"/>
      <c r="D150" s="233"/>
      <c r="E150" s="233"/>
      <c r="F150" s="144"/>
      <c r="G150" s="240"/>
      <c r="H150" s="39"/>
      <c r="I150" s="22">
        <f>SUM(G148*H150)</f>
        <v>0</v>
      </c>
    </row>
    <row r="151" spans="1:9" s="7" customFormat="1" ht="27.75" customHeight="1">
      <c r="A151" s="241"/>
      <c r="B151" s="233" t="s">
        <v>115</v>
      </c>
      <c r="C151" s="233"/>
      <c r="D151" s="233"/>
      <c r="E151" s="233"/>
      <c r="F151" s="144"/>
      <c r="G151" s="240"/>
      <c r="H151" s="39"/>
      <c r="I151" s="22">
        <f>SUM(G148*H151)</f>
        <v>0</v>
      </c>
    </row>
    <row r="152" spans="1:9" s="7" customFormat="1">
      <c r="A152" s="241"/>
      <c r="B152" s="233" t="s">
        <v>116</v>
      </c>
      <c r="C152" s="233"/>
      <c r="D152" s="233"/>
      <c r="E152" s="233"/>
      <c r="F152" s="145"/>
      <c r="G152" s="240"/>
      <c r="H152" s="39"/>
      <c r="I152" s="22">
        <f>SUM(G148*H152)</f>
        <v>0</v>
      </c>
    </row>
    <row r="153" spans="1:9" s="7" customFormat="1">
      <c r="A153" s="18">
        <v>65004</v>
      </c>
      <c r="B153" s="233" t="s">
        <v>117</v>
      </c>
      <c r="C153" s="233"/>
      <c r="D153" s="233"/>
      <c r="E153" s="233"/>
      <c r="F153" s="35">
        <v>764503061103</v>
      </c>
      <c r="G153" s="20">
        <v>5.28</v>
      </c>
      <c r="H153" s="39"/>
      <c r="I153" s="22">
        <f t="shared" si="19"/>
        <v>0</v>
      </c>
    </row>
    <row r="154" spans="1:9" s="7" customFormat="1" ht="30.75" customHeight="1">
      <c r="A154" s="18">
        <v>65005</v>
      </c>
      <c r="B154" s="235" t="s">
        <v>118</v>
      </c>
      <c r="C154" s="235"/>
      <c r="D154" s="235"/>
      <c r="E154" s="235"/>
      <c r="F154" s="35">
        <v>764503061202</v>
      </c>
      <c r="G154" s="20">
        <v>5.28</v>
      </c>
      <c r="H154" s="39"/>
      <c r="I154" s="22">
        <f t="shared" si="19"/>
        <v>0</v>
      </c>
    </row>
    <row r="155" spans="1:9" s="7" customFormat="1" ht="28.5" customHeight="1">
      <c r="A155" s="241">
        <v>65006</v>
      </c>
      <c r="B155" s="235" t="s">
        <v>119</v>
      </c>
      <c r="C155" s="235"/>
      <c r="D155" s="235"/>
      <c r="E155" s="235"/>
      <c r="F155" s="35">
        <v>764503061110</v>
      </c>
      <c r="G155" s="20">
        <v>5.28</v>
      </c>
      <c r="H155" s="42"/>
      <c r="I155" s="22">
        <f t="shared" si="19"/>
        <v>0</v>
      </c>
    </row>
    <row r="156" spans="1:9" s="7" customFormat="1" ht="30.75" customHeight="1">
      <c r="A156" s="241"/>
      <c r="B156" s="235" t="s">
        <v>120</v>
      </c>
      <c r="C156" s="235"/>
      <c r="D156" s="235"/>
      <c r="E156" s="235"/>
      <c r="F156" s="35"/>
      <c r="G156" s="20">
        <v>5.28</v>
      </c>
      <c r="H156" s="42"/>
      <c r="I156" s="22">
        <f t="shared" si="19"/>
        <v>0</v>
      </c>
    </row>
    <row r="157" spans="1:9" s="7" customFormat="1">
      <c r="A157" s="18">
        <v>33702</v>
      </c>
      <c r="B157" s="233" t="s">
        <v>121</v>
      </c>
      <c r="C157" s="233"/>
      <c r="D157" s="233"/>
      <c r="E157" s="233"/>
      <c r="F157" s="35"/>
      <c r="G157" s="20">
        <v>6.6</v>
      </c>
      <c r="H157" s="39"/>
      <c r="I157" s="22">
        <f t="shared" si="19"/>
        <v>0</v>
      </c>
    </row>
    <row r="158" spans="1:9" s="7" customFormat="1" ht="31.5" customHeight="1">
      <c r="A158" s="18">
        <v>33720</v>
      </c>
      <c r="B158" s="233" t="s">
        <v>122</v>
      </c>
      <c r="C158" s="233"/>
      <c r="D158" s="233"/>
      <c r="E158" s="233"/>
      <c r="F158" s="35"/>
      <c r="G158" s="20">
        <v>5.28</v>
      </c>
      <c r="H158" s="39"/>
      <c r="I158" s="22">
        <f t="shared" si="19"/>
        <v>0</v>
      </c>
    </row>
    <row r="159" spans="1:9" s="7" customFormat="1">
      <c r="A159" s="41">
        <v>47656</v>
      </c>
      <c r="B159" s="233" t="s">
        <v>123</v>
      </c>
      <c r="C159" s="233"/>
      <c r="D159" s="233"/>
      <c r="E159" s="233"/>
      <c r="F159" s="25"/>
      <c r="G159" s="20">
        <v>5.28</v>
      </c>
      <c r="H159" s="39"/>
      <c r="I159" s="22">
        <f t="shared" si="19"/>
        <v>0</v>
      </c>
    </row>
    <row r="160" spans="1:9" s="7" customFormat="1" ht="33" customHeight="1">
      <c r="A160" s="241">
        <v>65009</v>
      </c>
      <c r="B160" s="233" t="s">
        <v>124</v>
      </c>
      <c r="C160" s="233"/>
      <c r="D160" s="233"/>
      <c r="E160" s="233"/>
      <c r="F160" s="35">
        <v>764503061141</v>
      </c>
      <c r="G160" s="20">
        <v>5.28</v>
      </c>
      <c r="H160" s="39"/>
      <c r="I160" s="22">
        <f t="shared" si="19"/>
        <v>0</v>
      </c>
    </row>
    <row r="161" spans="1:9" s="7" customFormat="1" ht="29.25" customHeight="1">
      <c r="A161" s="241"/>
      <c r="B161" s="233" t="s">
        <v>125</v>
      </c>
      <c r="C161" s="233"/>
      <c r="D161" s="233"/>
      <c r="E161" s="233"/>
      <c r="F161" s="35"/>
      <c r="G161" s="20">
        <v>5.28</v>
      </c>
      <c r="H161" s="39"/>
      <c r="I161" s="22">
        <f t="shared" si="19"/>
        <v>0</v>
      </c>
    </row>
    <row r="162" spans="1:9" s="7" customFormat="1" ht="32.25" customHeight="1">
      <c r="A162" s="18">
        <v>65010</v>
      </c>
      <c r="B162" s="233" t="s">
        <v>126</v>
      </c>
      <c r="C162" s="233"/>
      <c r="D162" s="233"/>
      <c r="E162" s="233"/>
      <c r="F162" s="35">
        <v>764503061158</v>
      </c>
      <c r="G162" s="20">
        <v>5.28</v>
      </c>
      <c r="H162" s="39"/>
      <c r="I162" s="22">
        <f t="shared" si="19"/>
        <v>0</v>
      </c>
    </row>
    <row r="163" spans="1:9" s="7" customFormat="1" ht="30.75" customHeight="1">
      <c r="A163" s="18">
        <v>1300</v>
      </c>
      <c r="B163" s="233" t="s">
        <v>127</v>
      </c>
      <c r="C163" s="233"/>
      <c r="D163" s="233"/>
      <c r="E163" s="233"/>
      <c r="F163" s="35"/>
      <c r="G163" s="20">
        <v>5.28</v>
      </c>
      <c r="H163" s="39"/>
      <c r="I163" s="22">
        <f t="shared" si="19"/>
        <v>0</v>
      </c>
    </row>
    <row r="164" spans="1:9" s="7" customFormat="1" ht="33" customHeight="1">
      <c r="A164" s="18">
        <v>65012</v>
      </c>
      <c r="B164" s="233" t="s">
        <v>128</v>
      </c>
      <c r="C164" s="233"/>
      <c r="D164" s="233"/>
      <c r="E164" s="233"/>
      <c r="F164" s="35">
        <v>764503061172</v>
      </c>
      <c r="G164" s="20">
        <v>5.28</v>
      </c>
      <c r="H164" s="39"/>
      <c r="I164" s="22">
        <f t="shared" si="19"/>
        <v>0</v>
      </c>
    </row>
    <row r="165" spans="1:9" s="7" customFormat="1">
      <c r="A165" s="18">
        <v>65013</v>
      </c>
      <c r="B165" s="233" t="s">
        <v>129</v>
      </c>
      <c r="C165" s="233"/>
      <c r="D165" s="233"/>
      <c r="E165" s="233"/>
      <c r="F165" s="35">
        <v>764503061189</v>
      </c>
      <c r="G165" s="20">
        <v>5.28</v>
      </c>
      <c r="H165" s="39"/>
      <c r="I165" s="22">
        <f t="shared" si="19"/>
        <v>0</v>
      </c>
    </row>
    <row r="166" spans="1:9" s="7" customFormat="1">
      <c r="A166" s="41">
        <v>65014</v>
      </c>
      <c r="B166" s="233" t="s">
        <v>130</v>
      </c>
      <c r="C166" s="233"/>
      <c r="D166" s="233"/>
      <c r="E166" s="233"/>
      <c r="F166" s="35">
        <v>764503061196</v>
      </c>
      <c r="G166" s="20">
        <v>5.28</v>
      </c>
      <c r="H166" s="39"/>
      <c r="I166" s="22">
        <f t="shared" si="19"/>
        <v>0</v>
      </c>
    </row>
    <row r="167" spans="1:9" s="7" customFormat="1">
      <c r="A167" s="236" t="s">
        <v>131</v>
      </c>
      <c r="B167" s="237"/>
      <c r="C167" s="237"/>
      <c r="D167" s="237"/>
      <c r="E167" s="237"/>
      <c r="F167" s="36"/>
      <c r="G167" s="36"/>
      <c r="H167" s="37"/>
      <c r="I167" s="38"/>
    </row>
    <row r="168" spans="1:9" s="7" customFormat="1" ht="33" customHeight="1">
      <c r="A168" s="18">
        <v>65015</v>
      </c>
      <c r="B168" s="233" t="s">
        <v>132</v>
      </c>
      <c r="C168" s="233"/>
      <c r="D168" s="233"/>
      <c r="E168" s="233"/>
      <c r="F168" s="35">
        <v>764503055676</v>
      </c>
      <c r="G168" s="20">
        <v>6.6</v>
      </c>
      <c r="H168" s="39"/>
      <c r="I168" s="22">
        <f t="shared" ref="I168:I188" si="20">SUM(G168*H168)</f>
        <v>0</v>
      </c>
    </row>
    <row r="169" spans="1:9" s="7" customFormat="1">
      <c r="A169" s="41">
        <v>3706</v>
      </c>
      <c r="B169" s="233" t="s">
        <v>133</v>
      </c>
      <c r="C169" s="233"/>
      <c r="D169" s="233"/>
      <c r="E169" s="233"/>
      <c r="F169" s="35"/>
      <c r="G169" s="20">
        <v>6.6</v>
      </c>
      <c r="H169" s="39"/>
      <c r="I169" s="22">
        <f t="shared" si="20"/>
        <v>0</v>
      </c>
    </row>
    <row r="170" spans="1:9" s="7" customFormat="1">
      <c r="A170" s="41">
        <v>30000</v>
      </c>
      <c r="B170" s="233" t="s">
        <v>134</v>
      </c>
      <c r="C170" s="233"/>
      <c r="D170" s="233"/>
      <c r="E170" s="233"/>
      <c r="F170" s="35"/>
      <c r="G170" s="20">
        <v>15.84</v>
      </c>
      <c r="H170" s="39"/>
      <c r="I170" s="22">
        <f t="shared" si="20"/>
        <v>0</v>
      </c>
    </row>
    <row r="171" spans="1:9" s="7" customFormat="1" ht="30.75" customHeight="1">
      <c r="A171" s="18">
        <v>65018</v>
      </c>
      <c r="B171" s="233" t="s">
        <v>135</v>
      </c>
      <c r="C171" s="233"/>
      <c r="D171" s="233"/>
      <c r="E171" s="233"/>
      <c r="F171" s="34">
        <v>764503055683</v>
      </c>
      <c r="G171" s="20">
        <v>15.84</v>
      </c>
      <c r="H171" s="39"/>
      <c r="I171" s="22">
        <f t="shared" si="20"/>
        <v>0</v>
      </c>
    </row>
    <row r="172" spans="1:9" s="7" customFormat="1">
      <c r="A172" s="18">
        <v>39658</v>
      </c>
      <c r="B172" s="233" t="s">
        <v>136</v>
      </c>
      <c r="C172" s="233"/>
      <c r="D172" s="233"/>
      <c r="E172" s="233"/>
      <c r="F172" s="25"/>
      <c r="G172" s="20">
        <v>15.84</v>
      </c>
      <c r="H172" s="39"/>
      <c r="I172" s="22">
        <f t="shared" si="20"/>
        <v>0</v>
      </c>
    </row>
    <row r="173" spans="1:9" s="7" customFormat="1" ht="30" customHeight="1">
      <c r="A173" s="41">
        <v>65019</v>
      </c>
      <c r="B173" s="233" t="s">
        <v>137</v>
      </c>
      <c r="C173" s="233"/>
      <c r="D173" s="233"/>
      <c r="E173" s="233"/>
      <c r="F173" s="34">
        <v>764503063596</v>
      </c>
      <c r="G173" s="20">
        <v>15.84</v>
      </c>
      <c r="H173" s="39"/>
      <c r="I173" s="22">
        <f t="shared" si="20"/>
        <v>0</v>
      </c>
    </row>
    <row r="174" spans="1:9" s="7" customFormat="1" ht="29.25" customHeight="1">
      <c r="A174" s="41">
        <v>65020</v>
      </c>
      <c r="B174" s="233" t="s">
        <v>138</v>
      </c>
      <c r="C174" s="233"/>
      <c r="D174" s="233"/>
      <c r="E174" s="233"/>
      <c r="F174" s="34">
        <v>764503063602</v>
      </c>
      <c r="G174" s="20">
        <v>15.84</v>
      </c>
      <c r="H174" s="39"/>
      <c r="I174" s="22">
        <f t="shared" si="20"/>
        <v>0</v>
      </c>
    </row>
    <row r="175" spans="1:9" s="7" customFormat="1">
      <c r="A175" s="41">
        <v>30297</v>
      </c>
      <c r="B175" s="233" t="s">
        <v>139</v>
      </c>
      <c r="C175" s="233"/>
      <c r="D175" s="233"/>
      <c r="E175" s="233"/>
      <c r="F175" s="25"/>
      <c r="G175" s="20">
        <v>15.84</v>
      </c>
      <c r="H175" s="39"/>
      <c r="I175" s="22">
        <f t="shared" si="20"/>
        <v>0</v>
      </c>
    </row>
    <row r="176" spans="1:9" s="7" customFormat="1" ht="30.75" customHeight="1">
      <c r="A176" s="18">
        <v>65021</v>
      </c>
      <c r="B176" s="233" t="s">
        <v>140</v>
      </c>
      <c r="C176" s="233"/>
      <c r="D176" s="233"/>
      <c r="E176" s="233"/>
      <c r="F176" s="34">
        <v>764503063619</v>
      </c>
      <c r="G176" s="20">
        <v>15.84</v>
      </c>
      <c r="H176" s="39"/>
      <c r="I176" s="22">
        <f t="shared" si="20"/>
        <v>0</v>
      </c>
    </row>
    <row r="177" spans="1:9" s="7" customFormat="1">
      <c r="A177" s="18">
        <v>70351</v>
      </c>
      <c r="B177" s="233" t="s">
        <v>141</v>
      </c>
      <c r="C177" s="233"/>
      <c r="D177" s="233"/>
      <c r="E177" s="233"/>
      <c r="F177" s="34">
        <v>764503063770</v>
      </c>
      <c r="G177" s="20">
        <v>15.84</v>
      </c>
      <c r="H177" s="39"/>
      <c r="I177" s="22">
        <f t="shared" si="20"/>
        <v>0</v>
      </c>
    </row>
    <row r="178" spans="1:9" s="7" customFormat="1" ht="30.75" customHeight="1">
      <c r="A178" s="18">
        <v>65022</v>
      </c>
      <c r="B178" s="233" t="s">
        <v>142</v>
      </c>
      <c r="C178" s="233"/>
      <c r="D178" s="233"/>
      <c r="E178" s="233"/>
      <c r="F178" s="35">
        <v>764503063626</v>
      </c>
      <c r="G178" s="20">
        <v>15.84</v>
      </c>
      <c r="H178" s="39"/>
      <c r="I178" s="22">
        <f t="shared" si="20"/>
        <v>0</v>
      </c>
    </row>
    <row r="179" spans="1:9" s="7" customFormat="1" ht="29.25" customHeight="1">
      <c r="A179" s="18">
        <v>65023</v>
      </c>
      <c r="B179" s="233" t="s">
        <v>143</v>
      </c>
      <c r="C179" s="233"/>
      <c r="D179" s="233"/>
      <c r="E179" s="233"/>
      <c r="F179" s="34">
        <v>764503063633</v>
      </c>
      <c r="G179" s="20">
        <v>15.84</v>
      </c>
      <c r="H179" s="39"/>
      <c r="I179" s="22">
        <f t="shared" si="20"/>
        <v>0</v>
      </c>
    </row>
    <row r="180" spans="1:9" s="7" customFormat="1">
      <c r="A180" s="18">
        <v>33785</v>
      </c>
      <c r="B180" s="233" t="s">
        <v>144</v>
      </c>
      <c r="C180" s="233"/>
      <c r="D180" s="233"/>
      <c r="E180" s="233"/>
      <c r="F180" s="35"/>
      <c r="G180" s="20">
        <v>15.84</v>
      </c>
      <c r="H180" s="39"/>
      <c r="I180" s="22">
        <f t="shared" si="20"/>
        <v>0</v>
      </c>
    </row>
    <row r="181" spans="1:9" s="7" customFormat="1">
      <c r="A181" s="18">
        <v>39311</v>
      </c>
      <c r="B181" s="233" t="s">
        <v>145</v>
      </c>
      <c r="C181" s="233"/>
      <c r="D181" s="233"/>
      <c r="E181" s="233"/>
      <c r="F181" s="35"/>
      <c r="G181" s="20">
        <v>15.84</v>
      </c>
      <c r="H181" s="39"/>
      <c r="I181" s="22">
        <f t="shared" si="20"/>
        <v>0</v>
      </c>
    </row>
    <row r="182" spans="1:9" s="7" customFormat="1" ht="30" customHeight="1">
      <c r="A182" s="18">
        <v>65024</v>
      </c>
      <c r="B182" s="235" t="s">
        <v>146</v>
      </c>
      <c r="C182" s="235"/>
      <c r="D182" s="235"/>
      <c r="E182" s="235"/>
      <c r="F182" s="34">
        <v>764503063640</v>
      </c>
      <c r="G182" s="20">
        <v>15.84</v>
      </c>
      <c r="H182" s="39"/>
      <c r="I182" s="22">
        <f t="shared" si="20"/>
        <v>0</v>
      </c>
    </row>
    <row r="183" spans="1:9" s="7" customFormat="1">
      <c r="A183" s="18">
        <v>65025</v>
      </c>
      <c r="B183" s="235" t="s">
        <v>147</v>
      </c>
      <c r="C183" s="235"/>
      <c r="D183" s="235"/>
      <c r="E183" s="235"/>
      <c r="F183" s="34">
        <v>764503063657</v>
      </c>
      <c r="G183" s="20">
        <v>15.84</v>
      </c>
      <c r="H183" s="39"/>
      <c r="I183" s="22">
        <f t="shared" si="20"/>
        <v>0</v>
      </c>
    </row>
    <row r="184" spans="1:9" s="7" customFormat="1">
      <c r="A184" s="18">
        <v>33379</v>
      </c>
      <c r="B184" s="221" t="s">
        <v>148</v>
      </c>
      <c r="C184" s="221"/>
      <c r="D184" s="221"/>
      <c r="E184" s="221"/>
      <c r="F184" s="146"/>
      <c r="G184" s="20">
        <v>15.84</v>
      </c>
      <c r="H184" s="39"/>
      <c r="I184" s="22">
        <f t="shared" si="20"/>
        <v>0</v>
      </c>
    </row>
    <row r="185" spans="1:9" s="7" customFormat="1" ht="30.75" customHeight="1">
      <c r="A185" s="18">
        <v>65027</v>
      </c>
      <c r="B185" s="235" t="s">
        <v>149</v>
      </c>
      <c r="C185" s="235"/>
      <c r="D185" s="235"/>
      <c r="E185" s="235"/>
      <c r="F185" s="34">
        <v>764503063671</v>
      </c>
      <c r="G185" s="20">
        <v>6.6</v>
      </c>
      <c r="H185" s="39"/>
      <c r="I185" s="22">
        <f t="shared" si="20"/>
        <v>0</v>
      </c>
    </row>
    <row r="186" spans="1:9" s="43" customFormat="1" ht="29.25" customHeight="1">
      <c r="A186" s="18">
        <v>65028</v>
      </c>
      <c r="B186" s="233" t="s">
        <v>150</v>
      </c>
      <c r="C186" s="233"/>
      <c r="D186" s="233"/>
      <c r="E186" s="233"/>
      <c r="F186" s="34">
        <v>764503063688</v>
      </c>
      <c r="G186" s="20">
        <v>6.6</v>
      </c>
      <c r="H186" s="39"/>
      <c r="I186" s="22">
        <f t="shared" si="20"/>
        <v>0</v>
      </c>
    </row>
    <row r="187" spans="1:9" s="7" customFormat="1">
      <c r="A187" s="18">
        <v>33829</v>
      </c>
      <c r="B187" s="233" t="s">
        <v>151</v>
      </c>
      <c r="C187" s="233"/>
      <c r="D187" s="233"/>
      <c r="E187" s="233"/>
      <c r="F187" s="25"/>
      <c r="G187" s="20">
        <v>15.84</v>
      </c>
      <c r="H187" s="39"/>
      <c r="I187" s="22">
        <f>SUM(G187*H187)</f>
        <v>0</v>
      </c>
    </row>
    <row r="188" spans="1:9" s="7" customFormat="1" ht="50.25" customHeight="1">
      <c r="A188" s="18">
        <v>65029</v>
      </c>
      <c r="B188" s="233" t="s">
        <v>152</v>
      </c>
      <c r="C188" s="233"/>
      <c r="D188" s="233"/>
      <c r="E188" s="233"/>
      <c r="F188" s="34">
        <v>764503063695</v>
      </c>
      <c r="G188" s="20">
        <v>15.84</v>
      </c>
      <c r="H188" s="39"/>
      <c r="I188" s="22">
        <f t="shared" si="20"/>
        <v>0</v>
      </c>
    </row>
    <row r="189" spans="1:9" s="7" customFormat="1" ht="47.25" customHeight="1">
      <c r="A189" s="18">
        <v>65030</v>
      </c>
      <c r="B189" s="233" t="s">
        <v>153</v>
      </c>
      <c r="C189" s="233"/>
      <c r="D189" s="233"/>
      <c r="E189" s="233"/>
      <c r="F189" s="34">
        <v>764503063701</v>
      </c>
      <c r="G189" s="20">
        <v>15.84</v>
      </c>
      <c r="H189" s="39"/>
      <c r="I189" s="22">
        <f>SUM(G189*H189)</f>
        <v>0</v>
      </c>
    </row>
    <row r="190" spans="1:9" s="7" customFormat="1" ht="18.75" customHeight="1">
      <c r="A190" s="18">
        <v>50769</v>
      </c>
      <c r="B190" s="233" t="s">
        <v>154</v>
      </c>
      <c r="C190" s="233"/>
      <c r="D190" s="233"/>
      <c r="E190" s="233"/>
      <c r="F190" s="44"/>
      <c r="G190" s="20">
        <v>15.84</v>
      </c>
      <c r="H190" s="39"/>
      <c r="I190" s="22">
        <f>SUM(G190*H190)</f>
        <v>0</v>
      </c>
    </row>
    <row r="191" spans="1:9" s="7" customFormat="1">
      <c r="A191" s="236" t="s">
        <v>155</v>
      </c>
      <c r="B191" s="237"/>
      <c r="C191" s="237"/>
      <c r="D191" s="237"/>
      <c r="E191" s="237"/>
      <c r="F191" s="36"/>
      <c r="G191" s="36"/>
      <c r="H191" s="37"/>
      <c r="I191" s="38"/>
    </row>
    <row r="192" spans="1:9" s="7" customFormat="1" ht="30.75" customHeight="1">
      <c r="A192" s="18">
        <v>6956</v>
      </c>
      <c r="B192" s="239" t="s">
        <v>156</v>
      </c>
      <c r="C192" s="239"/>
      <c r="D192" s="239"/>
      <c r="E192" s="239"/>
      <c r="F192" s="45"/>
      <c r="G192" s="20">
        <v>3.96</v>
      </c>
      <c r="H192" s="39"/>
      <c r="I192" s="22">
        <f>SUM(G192*H192)</f>
        <v>0</v>
      </c>
    </row>
    <row r="193" spans="1:9" s="7" customFormat="1">
      <c r="A193" s="18">
        <v>5946</v>
      </c>
      <c r="B193" s="233" t="s">
        <v>157</v>
      </c>
      <c r="C193" s="233"/>
      <c r="D193" s="233"/>
      <c r="E193" s="233"/>
      <c r="F193" s="46"/>
      <c r="G193" s="20">
        <v>1.32</v>
      </c>
      <c r="H193" s="39"/>
      <c r="I193" s="22">
        <f t="shared" ref="I193:I251" si="21">SUM(G193*H193)</f>
        <v>0</v>
      </c>
    </row>
    <row r="194" spans="1:9" s="7" customFormat="1">
      <c r="A194" s="18">
        <v>33259</v>
      </c>
      <c r="B194" s="233" t="s">
        <v>158</v>
      </c>
      <c r="C194" s="233"/>
      <c r="D194" s="233"/>
      <c r="E194" s="233"/>
      <c r="F194" s="46"/>
      <c r="G194" s="20">
        <v>1.32</v>
      </c>
      <c r="H194" s="39"/>
      <c r="I194" s="22">
        <f t="shared" si="21"/>
        <v>0</v>
      </c>
    </row>
    <row r="195" spans="1:9" s="7" customFormat="1" ht="48" customHeight="1">
      <c r="A195" s="18">
        <v>154</v>
      </c>
      <c r="B195" s="233" t="s">
        <v>159</v>
      </c>
      <c r="C195" s="233"/>
      <c r="D195" s="233"/>
      <c r="E195" s="233"/>
      <c r="F195" s="46"/>
      <c r="G195" s="20">
        <v>3.96</v>
      </c>
      <c r="H195" s="39"/>
      <c r="I195" s="22">
        <f t="shared" si="21"/>
        <v>0</v>
      </c>
    </row>
    <row r="196" spans="1:9" s="7" customFormat="1" ht="31.5" customHeight="1">
      <c r="A196" s="18">
        <v>33270</v>
      </c>
      <c r="B196" s="233" t="s">
        <v>160</v>
      </c>
      <c r="C196" s="233"/>
      <c r="D196" s="233"/>
      <c r="E196" s="233"/>
      <c r="F196" s="46"/>
      <c r="G196" s="20">
        <v>3.96</v>
      </c>
      <c r="H196" s="39"/>
      <c r="I196" s="22">
        <f t="shared" si="21"/>
        <v>0</v>
      </c>
    </row>
    <row r="197" spans="1:9" s="7" customFormat="1" ht="45" customHeight="1">
      <c r="A197" s="18">
        <v>182</v>
      </c>
      <c r="B197" s="233" t="s">
        <v>161</v>
      </c>
      <c r="C197" s="233"/>
      <c r="D197" s="233"/>
      <c r="E197" s="233"/>
      <c r="F197" s="46"/>
      <c r="G197" s="20">
        <v>3.96</v>
      </c>
      <c r="H197" s="39"/>
      <c r="I197" s="22">
        <f t="shared" si="21"/>
        <v>0</v>
      </c>
    </row>
    <row r="198" spans="1:9" s="7" customFormat="1" ht="18" customHeight="1">
      <c r="A198" s="18">
        <v>33205</v>
      </c>
      <c r="B198" s="233" t="s">
        <v>162</v>
      </c>
      <c r="C198" s="233"/>
      <c r="D198" s="233"/>
      <c r="E198" s="233"/>
      <c r="F198" s="46"/>
      <c r="G198" s="20">
        <v>3.96</v>
      </c>
      <c r="H198" s="39"/>
      <c r="I198" s="22">
        <f t="shared" si="21"/>
        <v>0</v>
      </c>
    </row>
    <row r="199" spans="1:9" s="7" customFormat="1" ht="59.25" customHeight="1">
      <c r="A199" s="18">
        <v>196</v>
      </c>
      <c r="B199" s="233" t="s">
        <v>163</v>
      </c>
      <c r="C199" s="233"/>
      <c r="D199" s="233"/>
      <c r="E199" s="233"/>
      <c r="F199" s="46"/>
      <c r="G199" s="20">
        <v>3.96</v>
      </c>
      <c r="H199" s="39"/>
      <c r="I199" s="22">
        <f t="shared" si="21"/>
        <v>0</v>
      </c>
    </row>
    <row r="200" spans="1:9" s="7" customFormat="1" ht="36.75" customHeight="1">
      <c r="A200" s="18">
        <v>33416</v>
      </c>
      <c r="B200" s="233" t="s">
        <v>164</v>
      </c>
      <c r="C200" s="233"/>
      <c r="D200" s="233"/>
      <c r="E200" s="233"/>
      <c r="F200" s="47"/>
      <c r="G200" s="20">
        <v>3.96</v>
      </c>
      <c r="H200" s="39"/>
      <c r="I200" s="22">
        <f t="shared" si="21"/>
        <v>0</v>
      </c>
    </row>
    <row r="201" spans="1:9" s="7" customFormat="1" ht="47.25" customHeight="1">
      <c r="A201" s="18">
        <v>210</v>
      </c>
      <c r="B201" s="233" t="s">
        <v>165</v>
      </c>
      <c r="C201" s="233"/>
      <c r="D201" s="233"/>
      <c r="E201" s="233"/>
      <c r="F201" s="46"/>
      <c r="G201" s="20">
        <v>3.96</v>
      </c>
      <c r="H201" s="39"/>
      <c r="I201" s="22">
        <f t="shared" si="21"/>
        <v>0</v>
      </c>
    </row>
    <row r="202" spans="1:9" s="7" customFormat="1" ht="30" customHeight="1">
      <c r="A202" s="18">
        <v>33258</v>
      </c>
      <c r="B202" s="239" t="s">
        <v>166</v>
      </c>
      <c r="C202" s="239"/>
      <c r="D202" s="239"/>
      <c r="E202" s="239"/>
      <c r="F202" s="45"/>
      <c r="G202" s="20">
        <v>3.96</v>
      </c>
      <c r="H202" s="39"/>
      <c r="I202" s="22">
        <f t="shared" si="21"/>
        <v>0</v>
      </c>
    </row>
    <row r="203" spans="1:9" s="7" customFormat="1">
      <c r="A203" s="18">
        <v>33259</v>
      </c>
      <c r="B203" s="233" t="s">
        <v>167</v>
      </c>
      <c r="C203" s="233"/>
      <c r="D203" s="233"/>
      <c r="E203" s="233"/>
      <c r="F203" s="46"/>
      <c r="G203" s="20">
        <v>3.96</v>
      </c>
      <c r="H203" s="39"/>
      <c r="I203" s="22">
        <f t="shared" si="21"/>
        <v>0</v>
      </c>
    </row>
    <row r="204" spans="1:9" s="7" customFormat="1" ht="31.5" customHeight="1">
      <c r="A204" s="18">
        <v>39733</v>
      </c>
      <c r="B204" s="233" t="s">
        <v>168</v>
      </c>
      <c r="C204" s="233"/>
      <c r="D204" s="233"/>
      <c r="E204" s="233"/>
      <c r="F204" s="46"/>
      <c r="G204" s="20">
        <v>3.96</v>
      </c>
      <c r="H204" s="39"/>
      <c r="I204" s="22">
        <f t="shared" si="21"/>
        <v>0</v>
      </c>
    </row>
    <row r="205" spans="1:9" s="7" customFormat="1" ht="33" customHeight="1">
      <c r="A205" s="18">
        <v>39724</v>
      </c>
      <c r="B205" s="233" t="s">
        <v>169</v>
      </c>
      <c r="C205" s="233"/>
      <c r="D205" s="233"/>
      <c r="E205" s="233"/>
      <c r="F205" s="46"/>
      <c r="G205" s="20">
        <v>3.96</v>
      </c>
      <c r="H205" s="39"/>
      <c r="I205" s="22">
        <f t="shared" si="21"/>
        <v>0</v>
      </c>
    </row>
    <row r="206" spans="1:9" s="7" customFormat="1" ht="33" customHeight="1">
      <c r="A206" s="18">
        <v>39734</v>
      </c>
      <c r="B206" s="238" t="s">
        <v>397</v>
      </c>
      <c r="C206" s="238"/>
      <c r="D206" s="238"/>
      <c r="E206" s="238"/>
      <c r="F206" s="46"/>
      <c r="G206" s="20">
        <v>3.96</v>
      </c>
      <c r="H206" s="39"/>
      <c r="I206" s="22">
        <f t="shared" si="21"/>
        <v>0</v>
      </c>
    </row>
    <row r="207" spans="1:9" s="7" customFormat="1" ht="33" customHeight="1">
      <c r="A207" s="18">
        <v>39735</v>
      </c>
      <c r="B207" s="233" t="s">
        <v>398</v>
      </c>
      <c r="C207" s="233"/>
      <c r="D207" s="233"/>
      <c r="E207" s="233"/>
      <c r="F207" s="46"/>
      <c r="G207" s="20">
        <v>3.96</v>
      </c>
      <c r="H207" s="39"/>
      <c r="I207" s="22">
        <f t="shared" si="21"/>
        <v>0</v>
      </c>
    </row>
    <row r="208" spans="1:9" s="7" customFormat="1" ht="33" customHeight="1">
      <c r="A208" s="18" t="s">
        <v>170</v>
      </c>
      <c r="B208" s="233" t="s">
        <v>171</v>
      </c>
      <c r="C208" s="233"/>
      <c r="D208" s="233"/>
      <c r="E208" s="233"/>
      <c r="F208" s="46"/>
      <c r="G208" s="20">
        <v>39.6</v>
      </c>
      <c r="H208" s="39"/>
      <c r="I208" s="22">
        <f t="shared" si="21"/>
        <v>0</v>
      </c>
    </row>
    <row r="209" spans="1:9" s="7" customFormat="1" ht="35.25" customHeight="1">
      <c r="A209" s="18">
        <v>33574</v>
      </c>
      <c r="B209" s="233" t="s">
        <v>172</v>
      </c>
      <c r="C209" s="233"/>
      <c r="D209" s="233"/>
      <c r="E209" s="233"/>
      <c r="F209" s="46"/>
      <c r="G209" s="20">
        <v>39.6</v>
      </c>
      <c r="H209" s="39"/>
      <c r="I209" s="22">
        <f t="shared" si="21"/>
        <v>0</v>
      </c>
    </row>
    <row r="210" spans="1:9" s="7" customFormat="1" ht="31.5" customHeight="1">
      <c r="A210" s="18" t="s">
        <v>173</v>
      </c>
      <c r="B210" s="233" t="s">
        <v>174</v>
      </c>
      <c r="C210" s="233"/>
      <c r="D210" s="233"/>
      <c r="E210" s="233"/>
      <c r="F210" s="46"/>
      <c r="G210" s="20">
        <v>48.84</v>
      </c>
      <c r="H210" s="39"/>
      <c r="I210" s="22">
        <f t="shared" si="21"/>
        <v>0</v>
      </c>
    </row>
    <row r="211" spans="1:9" s="7" customFormat="1" ht="32.25" customHeight="1">
      <c r="A211" s="41">
        <v>33578</v>
      </c>
      <c r="B211" s="233" t="s">
        <v>175</v>
      </c>
      <c r="C211" s="233"/>
      <c r="D211" s="233"/>
      <c r="E211" s="233"/>
      <c r="F211" s="46"/>
      <c r="G211" s="20">
        <v>48.84</v>
      </c>
      <c r="H211" s="39"/>
      <c r="I211" s="22">
        <f t="shared" si="21"/>
        <v>0</v>
      </c>
    </row>
    <row r="212" spans="1:9" s="7" customFormat="1" ht="47.25" customHeight="1">
      <c r="A212" s="18" t="s">
        <v>176</v>
      </c>
      <c r="B212" s="233" t="s">
        <v>177</v>
      </c>
      <c r="C212" s="233"/>
      <c r="D212" s="233"/>
      <c r="E212" s="233"/>
      <c r="F212" s="46"/>
      <c r="G212" s="20">
        <v>48.84</v>
      </c>
      <c r="H212" s="39"/>
      <c r="I212" s="22">
        <f t="shared" si="21"/>
        <v>0</v>
      </c>
    </row>
    <row r="213" spans="1:9" s="7" customFormat="1" ht="30.75" customHeight="1">
      <c r="A213" s="41">
        <v>33577</v>
      </c>
      <c r="B213" s="233" t="s">
        <v>178</v>
      </c>
      <c r="C213" s="233"/>
      <c r="D213" s="233"/>
      <c r="E213" s="233"/>
      <c r="F213" s="46"/>
      <c r="G213" s="56">
        <v>48.84</v>
      </c>
      <c r="H213" s="147"/>
      <c r="I213" s="22">
        <f t="shared" si="21"/>
        <v>0</v>
      </c>
    </row>
    <row r="214" spans="1:9" s="7" customFormat="1" ht="64.5" customHeight="1">
      <c r="A214" s="18" t="s">
        <v>179</v>
      </c>
      <c r="B214" s="233" t="s">
        <v>180</v>
      </c>
      <c r="C214" s="233"/>
      <c r="D214" s="233"/>
      <c r="E214" s="233"/>
      <c r="F214" s="46"/>
      <c r="G214" s="20">
        <v>48.84</v>
      </c>
      <c r="H214" s="39"/>
      <c r="I214" s="22">
        <f t="shared" si="21"/>
        <v>0</v>
      </c>
    </row>
    <row r="215" spans="1:9" s="7" customFormat="1" ht="36" customHeight="1">
      <c r="A215" s="18">
        <v>33581</v>
      </c>
      <c r="B215" s="233" t="s">
        <v>181</v>
      </c>
      <c r="C215" s="233"/>
      <c r="D215" s="233"/>
      <c r="E215" s="233"/>
      <c r="F215" s="47"/>
      <c r="G215" s="20">
        <v>48.84</v>
      </c>
      <c r="H215" s="39"/>
      <c r="I215" s="22">
        <f t="shared" si="21"/>
        <v>0</v>
      </c>
    </row>
    <row r="216" spans="1:9" s="7" customFormat="1" ht="29.25" customHeight="1">
      <c r="A216" s="18">
        <v>39928</v>
      </c>
      <c r="B216" s="233" t="s">
        <v>182</v>
      </c>
      <c r="C216" s="233"/>
      <c r="D216" s="233"/>
      <c r="E216" s="233"/>
      <c r="F216" s="35">
        <v>764503019210</v>
      </c>
      <c r="G216" s="54">
        <v>88.44</v>
      </c>
      <c r="H216" s="39"/>
      <c r="I216" s="22">
        <f t="shared" si="21"/>
        <v>0</v>
      </c>
    </row>
    <row r="217" spans="1:9" s="7" customFormat="1" ht="29.25" customHeight="1">
      <c r="A217" s="18">
        <v>39929</v>
      </c>
      <c r="B217" s="233" t="s">
        <v>183</v>
      </c>
      <c r="C217" s="233"/>
      <c r="D217" s="233"/>
      <c r="E217" s="233"/>
      <c r="F217" s="35">
        <v>764503019227</v>
      </c>
      <c r="G217" s="54">
        <v>88.44</v>
      </c>
      <c r="H217" s="39"/>
      <c r="I217" s="22">
        <f t="shared" si="21"/>
        <v>0</v>
      </c>
    </row>
    <row r="218" spans="1:9" s="7" customFormat="1" ht="48" customHeight="1">
      <c r="A218" s="18">
        <v>39930</v>
      </c>
      <c r="B218" s="233" t="s">
        <v>184</v>
      </c>
      <c r="C218" s="233"/>
      <c r="D218" s="233"/>
      <c r="E218" s="233"/>
      <c r="F218" s="35">
        <v>764503019234</v>
      </c>
      <c r="G218" s="54">
        <v>88.44</v>
      </c>
      <c r="H218" s="39"/>
      <c r="I218" s="22">
        <f t="shared" si="21"/>
        <v>0</v>
      </c>
    </row>
    <row r="219" spans="1:9" s="7" customFormat="1" ht="35.25" customHeight="1">
      <c r="A219" s="18">
        <v>74185</v>
      </c>
      <c r="B219" s="232" t="s">
        <v>185</v>
      </c>
      <c r="C219" s="232"/>
      <c r="D219" s="232"/>
      <c r="E219" s="232"/>
      <c r="F219" s="35"/>
      <c r="G219" s="54">
        <v>165</v>
      </c>
      <c r="H219" s="39"/>
      <c r="I219" s="22">
        <f t="shared" si="21"/>
        <v>0</v>
      </c>
    </row>
    <row r="220" spans="1:9" s="7" customFormat="1" ht="35.25" customHeight="1">
      <c r="A220" s="18">
        <v>74184</v>
      </c>
      <c r="B220" s="232" t="s">
        <v>186</v>
      </c>
      <c r="C220" s="232"/>
      <c r="D220" s="232"/>
      <c r="E220" s="232"/>
      <c r="F220" s="35"/>
      <c r="G220" s="54">
        <v>165</v>
      </c>
      <c r="H220" s="39"/>
      <c r="I220" s="22">
        <f t="shared" si="21"/>
        <v>0</v>
      </c>
    </row>
    <row r="221" spans="1:9" s="7" customFormat="1" ht="31.5" customHeight="1">
      <c r="A221" s="18">
        <v>39750</v>
      </c>
      <c r="B221" s="239" t="s">
        <v>187</v>
      </c>
      <c r="C221" s="239"/>
      <c r="D221" s="239"/>
      <c r="E221" s="239"/>
      <c r="F221" s="45"/>
      <c r="G221" s="54">
        <v>39.6</v>
      </c>
      <c r="H221" s="39"/>
      <c r="I221" s="22">
        <f t="shared" si="21"/>
        <v>0</v>
      </c>
    </row>
    <row r="222" spans="1:9" s="7" customFormat="1" ht="30" customHeight="1">
      <c r="A222" s="18">
        <v>39751</v>
      </c>
      <c r="B222" s="239" t="s">
        <v>188</v>
      </c>
      <c r="C222" s="239"/>
      <c r="D222" s="239"/>
      <c r="E222" s="239"/>
      <c r="F222" s="45"/>
      <c r="G222" s="54">
        <v>39.6</v>
      </c>
      <c r="H222" s="39"/>
      <c r="I222" s="22">
        <f t="shared" si="21"/>
        <v>0</v>
      </c>
    </row>
    <row r="223" spans="1:9" s="7" customFormat="1" ht="30.75" customHeight="1">
      <c r="A223" s="18">
        <v>39744</v>
      </c>
      <c r="B223" s="233" t="s">
        <v>189</v>
      </c>
      <c r="C223" s="233"/>
      <c r="D223" s="233"/>
      <c r="E223" s="233"/>
      <c r="F223" s="46"/>
      <c r="G223" s="54">
        <v>48.84</v>
      </c>
      <c r="H223" s="39"/>
      <c r="I223" s="22">
        <f t="shared" si="21"/>
        <v>0</v>
      </c>
    </row>
    <row r="224" spans="1:9" s="7" customFormat="1" ht="30" customHeight="1">
      <c r="A224" s="18">
        <v>39745</v>
      </c>
      <c r="B224" s="235" t="s">
        <v>190</v>
      </c>
      <c r="C224" s="235"/>
      <c r="D224" s="235"/>
      <c r="E224" s="235"/>
      <c r="F224" s="48"/>
      <c r="G224" s="54">
        <v>48.84</v>
      </c>
      <c r="H224" s="39"/>
      <c r="I224" s="22">
        <f t="shared" si="21"/>
        <v>0</v>
      </c>
    </row>
    <row r="225" spans="1:9" s="7" customFormat="1" ht="30.75" customHeight="1">
      <c r="A225" s="18">
        <v>39746</v>
      </c>
      <c r="B225" s="235" t="s">
        <v>191</v>
      </c>
      <c r="C225" s="235"/>
      <c r="D225" s="235"/>
      <c r="E225" s="235"/>
      <c r="F225" s="48"/>
      <c r="G225" s="54">
        <v>48.84</v>
      </c>
      <c r="H225" s="39"/>
      <c r="I225" s="22">
        <f t="shared" si="21"/>
        <v>0</v>
      </c>
    </row>
    <row r="226" spans="1:9" s="7" customFormat="1" ht="32.25" customHeight="1">
      <c r="A226" s="18">
        <v>39747</v>
      </c>
      <c r="B226" s="235" t="s">
        <v>192</v>
      </c>
      <c r="C226" s="235"/>
      <c r="D226" s="235"/>
      <c r="E226" s="235"/>
      <c r="F226" s="48"/>
      <c r="G226" s="54">
        <v>48.84</v>
      </c>
      <c r="H226" s="39"/>
      <c r="I226" s="22">
        <f t="shared" si="21"/>
        <v>0</v>
      </c>
    </row>
    <row r="227" spans="1:9" s="49" customFormat="1" ht="46.5" customHeight="1">
      <c r="A227" s="18">
        <v>47284</v>
      </c>
      <c r="B227" s="239" t="s">
        <v>193</v>
      </c>
      <c r="C227" s="239"/>
      <c r="D227" s="239"/>
      <c r="E227" s="239"/>
      <c r="F227" s="19">
        <v>764503026331</v>
      </c>
      <c r="G227" s="54">
        <v>132</v>
      </c>
      <c r="H227" s="39"/>
      <c r="I227" s="22">
        <f t="shared" si="21"/>
        <v>0</v>
      </c>
    </row>
    <row r="228" spans="1:9" s="7" customFormat="1" ht="49.5" customHeight="1">
      <c r="A228" s="18">
        <v>47285</v>
      </c>
      <c r="B228" s="239" t="s">
        <v>399</v>
      </c>
      <c r="C228" s="239"/>
      <c r="D228" s="239"/>
      <c r="E228" s="239"/>
      <c r="F228" s="19">
        <v>764503026348</v>
      </c>
      <c r="G228" s="54">
        <v>132</v>
      </c>
      <c r="H228" s="39"/>
      <c r="I228" s="22">
        <f t="shared" si="21"/>
        <v>0</v>
      </c>
    </row>
    <row r="229" spans="1:9" s="7" customFormat="1" ht="33" customHeight="1">
      <c r="A229" s="62">
        <v>47286</v>
      </c>
      <c r="B229" s="227" t="s">
        <v>194</v>
      </c>
      <c r="C229" s="227"/>
      <c r="D229" s="227"/>
      <c r="E229" s="227"/>
      <c r="F229" s="25">
        <v>764503026355</v>
      </c>
      <c r="G229" s="54">
        <v>132</v>
      </c>
      <c r="H229" s="141"/>
      <c r="I229" s="22">
        <f t="shared" si="21"/>
        <v>0</v>
      </c>
    </row>
    <row r="230" spans="1:9" s="7" customFormat="1" ht="47.25" customHeight="1">
      <c r="A230" s="18">
        <v>47283</v>
      </c>
      <c r="B230" s="239" t="s">
        <v>195</v>
      </c>
      <c r="C230" s="239"/>
      <c r="D230" s="239"/>
      <c r="E230" s="239"/>
      <c r="F230" s="19">
        <v>764503026324</v>
      </c>
      <c r="G230" s="54">
        <v>132</v>
      </c>
      <c r="H230" s="39"/>
      <c r="I230" s="22">
        <f t="shared" si="21"/>
        <v>0</v>
      </c>
    </row>
    <row r="231" spans="1:9" s="7" customFormat="1" ht="34.5" customHeight="1">
      <c r="A231" s="41">
        <v>55305</v>
      </c>
      <c r="B231" s="233" t="s">
        <v>196</v>
      </c>
      <c r="C231" s="233"/>
      <c r="D231" s="233"/>
      <c r="E231" s="233"/>
      <c r="F231" s="46"/>
      <c r="G231" s="56">
        <v>63.36</v>
      </c>
      <c r="H231" s="147"/>
      <c r="I231" s="22">
        <f t="shared" si="21"/>
        <v>0</v>
      </c>
    </row>
    <row r="232" spans="1:9" s="7" customFormat="1" ht="30.75" customHeight="1">
      <c r="A232" s="18">
        <v>45772</v>
      </c>
      <c r="B232" s="239" t="s">
        <v>197</v>
      </c>
      <c r="C232" s="239"/>
      <c r="D232" s="239"/>
      <c r="E232" s="239"/>
      <c r="F232" s="45"/>
      <c r="G232" s="54">
        <v>63.36</v>
      </c>
      <c r="H232" s="39"/>
      <c r="I232" s="22">
        <f t="shared" si="21"/>
        <v>0</v>
      </c>
    </row>
    <row r="233" spans="1:9" s="7" customFormat="1">
      <c r="A233" s="18">
        <v>46091</v>
      </c>
      <c r="B233" s="239" t="s">
        <v>198</v>
      </c>
      <c r="C233" s="239"/>
      <c r="D233" s="239"/>
      <c r="E233" s="239"/>
      <c r="F233" s="45"/>
      <c r="G233" s="54">
        <v>1.32</v>
      </c>
      <c r="H233" s="39"/>
      <c r="I233" s="22">
        <f t="shared" si="21"/>
        <v>0</v>
      </c>
    </row>
    <row r="234" spans="1:9" s="7" customFormat="1" ht="31.5" customHeight="1">
      <c r="A234" s="18">
        <v>34833</v>
      </c>
      <c r="B234" s="239" t="s">
        <v>199</v>
      </c>
      <c r="C234" s="239"/>
      <c r="D234" s="239"/>
      <c r="E234" s="239"/>
      <c r="F234" s="45"/>
      <c r="G234" s="54">
        <v>68.64</v>
      </c>
      <c r="H234" s="39"/>
      <c r="I234" s="22">
        <f t="shared" si="21"/>
        <v>0</v>
      </c>
    </row>
    <row r="235" spans="1:9" s="7" customFormat="1" ht="31.5" customHeight="1">
      <c r="A235" s="18">
        <v>34830</v>
      </c>
      <c r="B235" s="239" t="s">
        <v>200</v>
      </c>
      <c r="C235" s="239"/>
      <c r="D235" s="239"/>
      <c r="E235" s="239"/>
      <c r="F235" s="45"/>
      <c r="G235" s="54">
        <v>68.64</v>
      </c>
      <c r="H235" s="39"/>
      <c r="I235" s="22">
        <f t="shared" si="21"/>
        <v>0</v>
      </c>
    </row>
    <row r="236" spans="1:9" s="7" customFormat="1" ht="30.75" customHeight="1">
      <c r="A236" s="18">
        <v>34832</v>
      </c>
      <c r="B236" s="239" t="s">
        <v>201</v>
      </c>
      <c r="C236" s="239"/>
      <c r="D236" s="239"/>
      <c r="E236" s="239"/>
      <c r="F236" s="45"/>
      <c r="G236" s="54">
        <v>68.64</v>
      </c>
      <c r="H236" s="39"/>
      <c r="I236" s="22">
        <f t="shared" si="21"/>
        <v>0</v>
      </c>
    </row>
    <row r="237" spans="1:9" s="7" customFormat="1" ht="30" customHeight="1">
      <c r="A237" s="18">
        <v>34998</v>
      </c>
      <c r="B237" s="239" t="s">
        <v>202</v>
      </c>
      <c r="C237" s="239"/>
      <c r="D237" s="239"/>
      <c r="E237" s="239"/>
      <c r="F237" s="45"/>
      <c r="G237" s="54">
        <v>68.64</v>
      </c>
      <c r="H237" s="39"/>
      <c r="I237" s="22">
        <f t="shared" si="21"/>
        <v>0</v>
      </c>
    </row>
    <row r="238" spans="1:9" s="7" customFormat="1" ht="32.25" customHeight="1">
      <c r="A238" s="18">
        <v>7079</v>
      </c>
      <c r="B238" s="235" t="s">
        <v>203</v>
      </c>
      <c r="C238" s="235"/>
      <c r="D238" s="235"/>
      <c r="E238" s="235"/>
      <c r="F238" s="48"/>
      <c r="G238" s="54">
        <v>13.2</v>
      </c>
      <c r="H238" s="39"/>
      <c r="I238" s="22">
        <f t="shared" si="21"/>
        <v>0</v>
      </c>
    </row>
    <row r="239" spans="1:9" s="7" customFormat="1" ht="45" customHeight="1">
      <c r="A239" s="18">
        <v>33579</v>
      </c>
      <c r="B239" s="235" t="s">
        <v>204</v>
      </c>
      <c r="C239" s="235"/>
      <c r="D239" s="235"/>
      <c r="E239" s="235"/>
      <c r="F239" s="50"/>
      <c r="G239" s="54">
        <v>13.2</v>
      </c>
      <c r="H239" s="39"/>
      <c r="I239" s="22">
        <f t="shared" si="21"/>
        <v>0</v>
      </c>
    </row>
    <row r="240" spans="1:9" s="7" customFormat="1" ht="48" customHeight="1">
      <c r="A240" s="18">
        <v>65122</v>
      </c>
      <c r="B240" s="235" t="s">
        <v>368</v>
      </c>
      <c r="C240" s="235"/>
      <c r="D240" s="235"/>
      <c r="E240" s="235"/>
      <c r="F240" s="50"/>
      <c r="G240" s="54">
        <v>13.2</v>
      </c>
      <c r="H240" s="39"/>
      <c r="I240" s="22">
        <f t="shared" si="21"/>
        <v>0</v>
      </c>
    </row>
    <row r="241" spans="1:9" s="7" customFormat="1" ht="47.25" customHeight="1">
      <c r="A241" s="18">
        <v>4190</v>
      </c>
      <c r="B241" s="233" t="s">
        <v>205</v>
      </c>
      <c r="C241" s="233"/>
      <c r="D241" s="233"/>
      <c r="E241" s="233"/>
      <c r="F241" s="46"/>
      <c r="G241" s="54">
        <v>13.2</v>
      </c>
      <c r="H241" s="39"/>
      <c r="I241" s="22">
        <f t="shared" si="21"/>
        <v>0</v>
      </c>
    </row>
    <row r="242" spans="1:9" s="7" customFormat="1" ht="27.75" customHeight="1">
      <c r="A242" s="18">
        <v>33585</v>
      </c>
      <c r="B242" s="233" t="s">
        <v>206</v>
      </c>
      <c r="C242" s="233"/>
      <c r="D242" s="233"/>
      <c r="E242" s="233"/>
      <c r="F242" s="46"/>
      <c r="G242" s="54">
        <v>13.2</v>
      </c>
      <c r="H242" s="39"/>
      <c r="I242" s="22">
        <f t="shared" si="21"/>
        <v>0</v>
      </c>
    </row>
    <row r="243" spans="1:9" s="7" customFormat="1" ht="45.75" customHeight="1">
      <c r="A243" s="18">
        <v>4197</v>
      </c>
      <c r="B243" s="235" t="s">
        <v>207</v>
      </c>
      <c r="C243" s="235"/>
      <c r="D243" s="235"/>
      <c r="E243" s="235"/>
      <c r="F243" s="48"/>
      <c r="G243" s="54">
        <v>13.2</v>
      </c>
      <c r="H243" s="39"/>
      <c r="I243" s="22">
        <f t="shared" si="21"/>
        <v>0</v>
      </c>
    </row>
    <row r="244" spans="1:9" s="7" customFormat="1">
      <c r="A244" s="18">
        <v>33586</v>
      </c>
      <c r="B244" s="235" t="s">
        <v>208</v>
      </c>
      <c r="C244" s="235"/>
      <c r="D244" s="235"/>
      <c r="E244" s="235"/>
      <c r="F244" s="48"/>
      <c r="G244" s="54">
        <v>13.2</v>
      </c>
      <c r="H244" s="39"/>
      <c r="I244" s="22">
        <f t="shared" si="21"/>
        <v>0</v>
      </c>
    </row>
    <row r="245" spans="1:9" s="7" customFormat="1" ht="63" customHeight="1">
      <c r="A245" s="18">
        <v>4204</v>
      </c>
      <c r="B245" s="233" t="s">
        <v>209</v>
      </c>
      <c r="C245" s="233"/>
      <c r="D245" s="233"/>
      <c r="E245" s="233"/>
      <c r="F245" s="46"/>
      <c r="G245" s="54">
        <v>13.2</v>
      </c>
      <c r="H245" s="39"/>
      <c r="I245" s="22">
        <f t="shared" si="21"/>
        <v>0</v>
      </c>
    </row>
    <row r="246" spans="1:9" s="7" customFormat="1" ht="30" customHeight="1">
      <c r="A246" s="18">
        <v>33587</v>
      </c>
      <c r="B246" s="233" t="s">
        <v>210</v>
      </c>
      <c r="C246" s="233"/>
      <c r="D246" s="233"/>
      <c r="E246" s="233"/>
      <c r="F246" s="46"/>
      <c r="G246" s="54">
        <v>13.2</v>
      </c>
      <c r="H246" s="39"/>
      <c r="I246" s="22">
        <f t="shared" si="21"/>
        <v>0</v>
      </c>
    </row>
    <row r="247" spans="1:9" s="7" customFormat="1" ht="42.75" customHeight="1">
      <c r="A247" s="18">
        <v>4211</v>
      </c>
      <c r="B247" s="233" t="s">
        <v>211</v>
      </c>
      <c r="C247" s="233"/>
      <c r="D247" s="233"/>
      <c r="E247" s="233"/>
      <c r="F247" s="46"/>
      <c r="G247" s="54">
        <v>13.2</v>
      </c>
      <c r="H247" s="39"/>
      <c r="I247" s="22">
        <f t="shared" si="21"/>
        <v>0</v>
      </c>
    </row>
    <row r="248" spans="1:9" s="7" customFormat="1" ht="33" customHeight="1">
      <c r="A248" s="18">
        <v>5977</v>
      </c>
      <c r="B248" s="233" t="s">
        <v>212</v>
      </c>
      <c r="C248" s="233"/>
      <c r="D248" s="233"/>
      <c r="E248" s="233"/>
      <c r="F248" s="46"/>
      <c r="G248" s="20">
        <v>19.8</v>
      </c>
      <c r="H248" s="39"/>
      <c r="I248" s="22">
        <f t="shared" si="21"/>
        <v>0</v>
      </c>
    </row>
    <row r="249" spans="1:9" s="7" customFormat="1">
      <c r="A249" s="18">
        <v>33515</v>
      </c>
      <c r="B249" s="233" t="s">
        <v>213</v>
      </c>
      <c r="C249" s="233"/>
      <c r="D249" s="233"/>
      <c r="E249" s="233"/>
      <c r="F249" s="46"/>
      <c r="G249" s="20">
        <v>19.8</v>
      </c>
      <c r="H249" s="39"/>
      <c r="I249" s="22">
        <f t="shared" si="21"/>
        <v>0</v>
      </c>
    </row>
    <row r="250" spans="1:9" s="7" customFormat="1" ht="34.5" customHeight="1">
      <c r="A250" s="18">
        <v>6635</v>
      </c>
      <c r="B250" s="232" t="s">
        <v>214</v>
      </c>
      <c r="C250" s="232"/>
      <c r="D250" s="232"/>
      <c r="E250" s="232"/>
      <c r="F250" s="46"/>
      <c r="G250" s="20">
        <v>1.32</v>
      </c>
      <c r="H250" s="39"/>
      <c r="I250" s="22">
        <f t="shared" si="21"/>
        <v>0</v>
      </c>
    </row>
    <row r="251" spans="1:9" s="7" customFormat="1">
      <c r="A251" s="18">
        <v>5686</v>
      </c>
      <c r="B251" s="239" t="s">
        <v>215</v>
      </c>
      <c r="C251" s="239"/>
      <c r="D251" s="239"/>
      <c r="E251" s="239"/>
      <c r="F251" s="45"/>
      <c r="G251" s="20">
        <v>33</v>
      </c>
      <c r="H251" s="39"/>
      <c r="I251" s="22">
        <f t="shared" si="21"/>
        <v>0</v>
      </c>
    </row>
    <row r="252" spans="1:9" s="7" customFormat="1" ht="48.75" customHeight="1">
      <c r="A252" s="18">
        <v>5161</v>
      </c>
      <c r="B252" s="239" t="s">
        <v>216</v>
      </c>
      <c r="C252" s="239"/>
      <c r="D252" s="239"/>
      <c r="E252" s="239"/>
      <c r="F252" s="45"/>
      <c r="G252" s="20">
        <v>158.4</v>
      </c>
      <c r="H252" s="39"/>
      <c r="I252" s="22">
        <f>SUM(G252*H252)</f>
        <v>0</v>
      </c>
    </row>
    <row r="253" spans="1:9" s="7" customFormat="1">
      <c r="A253" s="236" t="s">
        <v>217</v>
      </c>
      <c r="B253" s="237"/>
      <c r="C253" s="237"/>
      <c r="D253" s="237"/>
      <c r="E253" s="237"/>
      <c r="F253" s="36"/>
      <c r="G253" s="36"/>
      <c r="H253" s="148"/>
      <c r="I253" s="149"/>
    </row>
    <row r="254" spans="1:9" s="7" customFormat="1">
      <c r="A254" s="18">
        <v>37057</v>
      </c>
      <c r="B254" s="239" t="s">
        <v>218</v>
      </c>
      <c r="C254" s="239"/>
      <c r="D254" s="239"/>
      <c r="E254" s="239"/>
      <c r="F254" s="51"/>
      <c r="G254" s="54">
        <v>1.32</v>
      </c>
      <c r="H254" s="39"/>
      <c r="I254" s="22">
        <f t="shared" ref="I254:I266" si="22">SUM(G254*H254)</f>
        <v>0</v>
      </c>
    </row>
    <row r="255" spans="1:9" s="7" customFormat="1">
      <c r="A255" s="18">
        <v>33521</v>
      </c>
      <c r="B255" s="239" t="s">
        <v>219</v>
      </c>
      <c r="C255" s="239"/>
      <c r="D255" s="239"/>
      <c r="E255" s="239"/>
      <c r="F255" s="51"/>
      <c r="G255" s="54">
        <v>6.93</v>
      </c>
      <c r="H255" s="39"/>
      <c r="I255" s="22">
        <f t="shared" si="22"/>
        <v>0</v>
      </c>
    </row>
    <row r="256" spans="1:9" s="7" customFormat="1">
      <c r="A256" s="18">
        <v>70032</v>
      </c>
      <c r="B256" s="239" t="s">
        <v>220</v>
      </c>
      <c r="C256" s="239"/>
      <c r="D256" s="239"/>
      <c r="E256" s="239"/>
      <c r="F256" s="51"/>
      <c r="G256" s="54">
        <v>6.93</v>
      </c>
      <c r="H256" s="39"/>
      <c r="I256" s="22">
        <f t="shared" si="22"/>
        <v>0</v>
      </c>
    </row>
    <row r="257" spans="1:9" s="7" customFormat="1">
      <c r="A257" s="18">
        <v>70161</v>
      </c>
      <c r="B257" s="239" t="s">
        <v>221</v>
      </c>
      <c r="C257" s="239"/>
      <c r="D257" s="239"/>
      <c r="E257" s="239"/>
      <c r="F257" s="52"/>
      <c r="G257" s="54">
        <v>6.93</v>
      </c>
      <c r="H257" s="39"/>
      <c r="I257" s="22">
        <f t="shared" si="22"/>
        <v>0</v>
      </c>
    </row>
    <row r="258" spans="1:9" s="7" customFormat="1">
      <c r="A258" s="18">
        <v>75978</v>
      </c>
      <c r="B258" s="239" t="s">
        <v>222</v>
      </c>
      <c r="C258" s="239"/>
      <c r="D258" s="239"/>
      <c r="E258" s="239"/>
      <c r="F258" s="52"/>
      <c r="G258" s="54">
        <v>6.93</v>
      </c>
      <c r="H258" s="39"/>
      <c r="I258" s="22">
        <f t="shared" si="22"/>
        <v>0</v>
      </c>
    </row>
    <row r="259" spans="1:9" s="7" customFormat="1">
      <c r="A259" s="18">
        <v>75981</v>
      </c>
      <c r="B259" s="239" t="s">
        <v>223</v>
      </c>
      <c r="C259" s="239"/>
      <c r="D259" s="239"/>
      <c r="E259" s="239"/>
      <c r="F259" s="52"/>
      <c r="G259" s="54">
        <v>6.93</v>
      </c>
      <c r="H259" s="39"/>
      <c r="I259" s="22">
        <f t="shared" si="22"/>
        <v>0</v>
      </c>
    </row>
    <row r="260" spans="1:9" s="7" customFormat="1">
      <c r="A260" s="18">
        <v>33737</v>
      </c>
      <c r="B260" s="239" t="s">
        <v>224</v>
      </c>
      <c r="C260" s="239"/>
      <c r="D260" s="239"/>
      <c r="E260" s="239"/>
      <c r="F260" s="51"/>
      <c r="G260" s="54">
        <v>6.93</v>
      </c>
      <c r="H260" s="39"/>
      <c r="I260" s="22">
        <f t="shared" si="22"/>
        <v>0</v>
      </c>
    </row>
    <row r="261" spans="1:9" s="7" customFormat="1" ht="29.25" customHeight="1">
      <c r="A261" s="18">
        <v>41100</v>
      </c>
      <c r="B261" s="239" t="s">
        <v>225</v>
      </c>
      <c r="C261" s="239"/>
      <c r="D261" s="239"/>
      <c r="E261" s="239"/>
      <c r="F261" s="51"/>
      <c r="G261" s="54">
        <v>6.93</v>
      </c>
      <c r="H261" s="39"/>
      <c r="I261" s="22">
        <f t="shared" si="22"/>
        <v>0</v>
      </c>
    </row>
    <row r="262" spans="1:9" s="7" customFormat="1" ht="16.5" customHeight="1">
      <c r="A262" s="18">
        <v>47538</v>
      </c>
      <c r="B262" s="239" t="s">
        <v>226</v>
      </c>
      <c r="C262" s="239"/>
      <c r="D262" s="239"/>
      <c r="E262" s="239"/>
      <c r="F262" s="51"/>
      <c r="G262" s="54">
        <v>6.93</v>
      </c>
      <c r="H262" s="39"/>
      <c r="I262" s="22">
        <f t="shared" si="22"/>
        <v>0</v>
      </c>
    </row>
    <row r="263" spans="1:9" s="53" customFormat="1">
      <c r="A263" s="18">
        <v>47692</v>
      </c>
      <c r="B263" s="239" t="s">
        <v>227</v>
      </c>
      <c r="C263" s="239"/>
      <c r="D263" s="239"/>
      <c r="E263" s="239"/>
      <c r="F263" s="52"/>
      <c r="G263" s="54">
        <v>6.93</v>
      </c>
      <c r="H263" s="39"/>
      <c r="I263" s="22">
        <f t="shared" si="22"/>
        <v>0</v>
      </c>
    </row>
    <row r="264" spans="1:9" s="7" customFormat="1">
      <c r="A264" s="18">
        <v>37058</v>
      </c>
      <c r="B264" s="239" t="s">
        <v>228</v>
      </c>
      <c r="C264" s="239"/>
      <c r="D264" s="239"/>
      <c r="E264" s="239"/>
      <c r="F264" s="51"/>
      <c r="G264" s="54">
        <v>1.32</v>
      </c>
      <c r="H264" s="39"/>
      <c r="I264" s="22">
        <f t="shared" si="22"/>
        <v>0</v>
      </c>
    </row>
    <row r="265" spans="1:9" s="7" customFormat="1">
      <c r="A265" s="41">
        <v>102840</v>
      </c>
      <c r="B265" s="233" t="s">
        <v>229</v>
      </c>
      <c r="C265" s="233"/>
      <c r="D265" s="233"/>
      <c r="E265" s="233"/>
      <c r="F265" s="55"/>
      <c r="G265" s="56">
        <v>1.32</v>
      </c>
      <c r="H265" s="150"/>
      <c r="I265" s="22">
        <f t="shared" si="22"/>
        <v>0</v>
      </c>
    </row>
    <row r="266" spans="1:9" s="7" customFormat="1" ht="28.5" customHeight="1">
      <c r="A266" s="18">
        <v>55032</v>
      </c>
      <c r="B266" s="239" t="s">
        <v>230</v>
      </c>
      <c r="C266" s="239"/>
      <c r="D266" s="239"/>
      <c r="E266" s="239"/>
      <c r="F266" s="51"/>
      <c r="G266" s="54">
        <v>1.32</v>
      </c>
      <c r="H266" s="39"/>
      <c r="I266" s="22">
        <f t="shared" si="22"/>
        <v>0</v>
      </c>
    </row>
    <row r="267" spans="1:9" s="7" customFormat="1">
      <c r="A267" s="236" t="s">
        <v>231</v>
      </c>
      <c r="B267" s="237"/>
      <c r="C267" s="237"/>
      <c r="D267" s="237"/>
      <c r="E267" s="237"/>
      <c r="F267" s="36"/>
      <c r="G267" s="36"/>
      <c r="H267" s="36"/>
      <c r="I267" s="38"/>
    </row>
    <row r="268" spans="1:9" s="7" customFormat="1">
      <c r="A268" s="18">
        <v>65055</v>
      </c>
      <c r="B268" s="239" t="s">
        <v>232</v>
      </c>
      <c r="C268" s="239"/>
      <c r="D268" s="239"/>
      <c r="E268" s="239"/>
      <c r="F268" s="19">
        <v>764503063725</v>
      </c>
      <c r="G268" s="151">
        <v>5.28</v>
      </c>
      <c r="H268" s="39"/>
      <c r="I268" s="152">
        <f>SUM(G268*H268)</f>
        <v>0</v>
      </c>
    </row>
    <row r="269" spans="1:9" s="7" customFormat="1">
      <c r="A269" s="18">
        <v>1690</v>
      </c>
      <c r="B269" s="239" t="s">
        <v>233</v>
      </c>
      <c r="C269" s="239"/>
      <c r="D269" s="239"/>
      <c r="E269" s="239"/>
      <c r="F269" s="19"/>
      <c r="G269" s="151">
        <v>7.92</v>
      </c>
      <c r="H269" s="39"/>
      <c r="I269" s="152">
        <f t="shared" ref="I269:I274" si="23">SUM(G269*H269)</f>
        <v>0</v>
      </c>
    </row>
    <row r="270" spans="1:9" s="7" customFormat="1">
      <c r="A270" s="18">
        <v>70334</v>
      </c>
      <c r="B270" s="239" t="s">
        <v>234</v>
      </c>
      <c r="C270" s="239"/>
      <c r="D270" s="239"/>
      <c r="E270" s="239"/>
      <c r="F270" s="25">
        <v>764503063732</v>
      </c>
      <c r="G270" s="151">
        <v>7.92</v>
      </c>
      <c r="H270" s="39"/>
      <c r="I270" s="152">
        <f t="shared" si="23"/>
        <v>0</v>
      </c>
    </row>
    <row r="271" spans="1:9" s="7" customFormat="1" ht="30.75" customHeight="1">
      <c r="A271" s="18">
        <v>65056</v>
      </c>
      <c r="B271" s="233" t="s">
        <v>235</v>
      </c>
      <c r="C271" s="233"/>
      <c r="D271" s="233"/>
      <c r="E271" s="233"/>
      <c r="F271" s="35">
        <v>764503063732</v>
      </c>
      <c r="G271" s="151">
        <v>3.96</v>
      </c>
      <c r="H271" s="39"/>
      <c r="I271" s="152">
        <f t="shared" si="23"/>
        <v>0</v>
      </c>
    </row>
    <row r="272" spans="1:9" s="7" customFormat="1">
      <c r="A272" s="18">
        <v>6011</v>
      </c>
      <c r="B272" s="233" t="s">
        <v>236</v>
      </c>
      <c r="C272" s="233"/>
      <c r="D272" s="233"/>
      <c r="E272" s="233"/>
      <c r="F272" s="35"/>
      <c r="G272" s="151">
        <v>7.92</v>
      </c>
      <c r="H272" s="39"/>
      <c r="I272" s="152">
        <f t="shared" si="23"/>
        <v>0</v>
      </c>
    </row>
    <row r="273" spans="1:9" s="23" customFormat="1" ht="14.25">
      <c r="A273" s="18">
        <v>70335</v>
      </c>
      <c r="B273" s="233" t="s">
        <v>237</v>
      </c>
      <c r="C273" s="233"/>
      <c r="D273" s="233"/>
      <c r="E273" s="233"/>
      <c r="F273" s="25">
        <v>764503063756</v>
      </c>
      <c r="G273" s="151">
        <v>3.96</v>
      </c>
      <c r="H273" s="39"/>
      <c r="I273" s="152">
        <f t="shared" si="23"/>
        <v>0</v>
      </c>
    </row>
    <row r="274" spans="1:9" s="23" customFormat="1" ht="27.75" customHeight="1">
      <c r="A274" s="18">
        <v>70336</v>
      </c>
      <c r="B274" s="233" t="s">
        <v>238</v>
      </c>
      <c r="C274" s="233"/>
      <c r="D274" s="233"/>
      <c r="E274" s="233"/>
      <c r="F274" s="25">
        <v>764503063763</v>
      </c>
      <c r="G274" s="151">
        <v>1.32</v>
      </c>
      <c r="H274" s="39"/>
      <c r="I274" s="152">
        <f t="shared" si="23"/>
        <v>0</v>
      </c>
    </row>
    <row r="275" spans="1:9" s="23" customFormat="1">
      <c r="A275" s="236" t="s">
        <v>239</v>
      </c>
      <c r="B275" s="237"/>
      <c r="C275" s="237"/>
      <c r="D275" s="237"/>
      <c r="E275" s="237"/>
      <c r="F275" s="36"/>
      <c r="G275" s="36"/>
      <c r="H275" s="153"/>
      <c r="I275" s="149"/>
    </row>
    <row r="276" spans="1:9" s="23" customFormat="1" ht="16.5" customHeight="1">
      <c r="A276" s="18">
        <v>33324</v>
      </c>
      <c r="B276" s="235" t="s">
        <v>240</v>
      </c>
      <c r="C276" s="235"/>
      <c r="D276" s="235"/>
      <c r="E276" s="235"/>
      <c r="F276" s="154" t="s">
        <v>241</v>
      </c>
      <c r="G276" s="20">
        <v>26.4</v>
      </c>
      <c r="H276" s="39"/>
      <c r="I276" s="22">
        <f>SUM(G276*H276)</f>
        <v>0</v>
      </c>
    </row>
    <row r="277" spans="1:9" s="7" customFormat="1" ht="18.75" customHeight="1">
      <c r="A277" s="18">
        <v>33325</v>
      </c>
      <c r="B277" s="235" t="s">
        <v>242</v>
      </c>
      <c r="C277" s="235"/>
      <c r="D277" s="235"/>
      <c r="E277" s="235"/>
      <c r="F277" s="154" t="s">
        <v>243</v>
      </c>
      <c r="G277" s="20">
        <v>26.4</v>
      </c>
      <c r="H277" s="39"/>
      <c r="I277" s="22">
        <f>SUM(G277*H277)</f>
        <v>0</v>
      </c>
    </row>
    <row r="278" spans="1:9" s="7" customFormat="1" ht="16.5" customHeight="1">
      <c r="A278" s="18">
        <v>33326</v>
      </c>
      <c r="B278" s="235" t="s">
        <v>244</v>
      </c>
      <c r="C278" s="235"/>
      <c r="D278" s="235"/>
      <c r="E278" s="235"/>
      <c r="F278" s="154" t="s">
        <v>245</v>
      </c>
      <c r="G278" s="20">
        <v>26.4</v>
      </c>
      <c r="H278" s="39"/>
      <c r="I278" s="22">
        <f>SUM(G278*H278)</f>
        <v>0</v>
      </c>
    </row>
    <row r="279" spans="1:9" s="7" customFormat="1">
      <c r="A279" s="115"/>
      <c r="B279" s="242" t="s">
        <v>246</v>
      </c>
      <c r="C279" s="242"/>
      <c r="D279" s="242"/>
      <c r="E279" s="242"/>
      <c r="F279" s="116"/>
      <c r="G279" s="117"/>
      <c r="H279" s="118"/>
      <c r="I279" s="119">
        <f>SUM(G277*H279)</f>
        <v>0</v>
      </c>
    </row>
    <row r="280" spans="1:9" s="7" customFormat="1" ht="20.100000000000001" customHeight="1">
      <c r="A280" s="111" t="s">
        <v>247</v>
      </c>
      <c r="B280" s="243" t="s">
        <v>248</v>
      </c>
      <c r="C280" s="244"/>
      <c r="D280" s="244"/>
      <c r="E280" s="244"/>
      <c r="F280" s="55"/>
      <c r="G280" s="112">
        <v>6.6</v>
      </c>
      <c r="H280" s="113"/>
      <c r="I280" s="114">
        <f>SUM(G280*H280)</f>
        <v>0</v>
      </c>
    </row>
    <row r="281" spans="1:9" s="7" customFormat="1" ht="37.5" customHeight="1">
      <c r="A281" s="155"/>
      <c r="B281" s="245" t="s">
        <v>249</v>
      </c>
      <c r="C281" s="246"/>
      <c r="D281" s="246"/>
      <c r="E281" s="246"/>
      <c r="F281" s="156"/>
      <c r="G281" s="57"/>
      <c r="H281" s="157"/>
      <c r="I281" s="158"/>
    </row>
    <row r="282" spans="1:9" s="7" customFormat="1" ht="31.5" customHeight="1">
      <c r="A282" s="18">
        <v>30818</v>
      </c>
      <c r="B282" s="233" t="s">
        <v>250</v>
      </c>
      <c r="C282" s="233"/>
      <c r="D282" s="233"/>
      <c r="E282" s="233"/>
      <c r="F282" s="35">
        <v>764503042249</v>
      </c>
      <c r="G282" s="20">
        <v>21.12</v>
      </c>
      <c r="H282" s="39"/>
      <c r="I282" s="22">
        <f>SUM(G282*H282)</f>
        <v>0</v>
      </c>
    </row>
    <row r="283" spans="1:9" s="7" customFormat="1" ht="30.75" customHeight="1">
      <c r="A283" s="18">
        <v>30867</v>
      </c>
      <c r="B283" s="235" t="s">
        <v>251</v>
      </c>
      <c r="C283" s="235"/>
      <c r="D283" s="235"/>
      <c r="E283" s="235"/>
      <c r="F283" s="35">
        <v>764503042256</v>
      </c>
      <c r="G283" s="20">
        <v>21.12</v>
      </c>
      <c r="H283" s="39"/>
      <c r="I283" s="22">
        <f t="shared" ref="I283:I303" si="24">SUM(G283*H283)</f>
        <v>0</v>
      </c>
    </row>
    <row r="284" spans="1:9" s="7" customFormat="1" ht="28.5" customHeight="1">
      <c r="A284" s="18">
        <v>30951</v>
      </c>
      <c r="B284" s="235" t="s">
        <v>252</v>
      </c>
      <c r="C284" s="235"/>
      <c r="D284" s="235"/>
      <c r="E284" s="235"/>
      <c r="F284" s="35">
        <v>764503042263</v>
      </c>
      <c r="G284" s="20">
        <v>21.12</v>
      </c>
      <c r="H284" s="39"/>
      <c r="I284" s="22">
        <f t="shared" si="24"/>
        <v>0</v>
      </c>
    </row>
    <row r="285" spans="1:9" s="7" customFormat="1" ht="33" customHeight="1">
      <c r="A285" s="18">
        <v>30819</v>
      </c>
      <c r="B285" s="233" t="s">
        <v>253</v>
      </c>
      <c r="C285" s="233"/>
      <c r="D285" s="233"/>
      <c r="E285" s="233"/>
      <c r="F285" s="35">
        <v>764503043307</v>
      </c>
      <c r="G285" s="20">
        <v>21.12</v>
      </c>
      <c r="H285" s="39"/>
      <c r="I285" s="22">
        <f t="shared" si="24"/>
        <v>0</v>
      </c>
    </row>
    <row r="286" spans="1:9" s="7" customFormat="1" ht="33" customHeight="1">
      <c r="A286" s="18">
        <v>30864</v>
      </c>
      <c r="B286" s="235" t="s">
        <v>254</v>
      </c>
      <c r="C286" s="235"/>
      <c r="D286" s="235"/>
      <c r="E286" s="235"/>
      <c r="F286" s="35">
        <v>764503043314</v>
      </c>
      <c r="G286" s="20">
        <v>21.12</v>
      </c>
      <c r="H286" s="39"/>
      <c r="I286" s="22">
        <f t="shared" si="24"/>
        <v>0</v>
      </c>
    </row>
    <row r="287" spans="1:9" s="7" customFormat="1">
      <c r="A287" s="18">
        <v>30873</v>
      </c>
      <c r="B287" s="235" t="s">
        <v>255</v>
      </c>
      <c r="C287" s="235"/>
      <c r="D287" s="235"/>
      <c r="E287" s="235"/>
      <c r="F287" s="25">
        <v>764503043369</v>
      </c>
      <c r="G287" s="20">
        <v>21.12</v>
      </c>
      <c r="H287" s="39"/>
      <c r="I287" s="22">
        <f t="shared" si="24"/>
        <v>0</v>
      </c>
    </row>
    <row r="288" spans="1:9" s="7" customFormat="1" ht="30" customHeight="1">
      <c r="A288" s="18">
        <v>30952</v>
      </c>
      <c r="B288" s="235" t="s">
        <v>256</v>
      </c>
      <c r="C288" s="235"/>
      <c r="D288" s="235"/>
      <c r="E288" s="235"/>
      <c r="F288" s="35">
        <v>764503043321</v>
      </c>
      <c r="G288" s="20">
        <v>21.12</v>
      </c>
      <c r="H288" s="39"/>
      <c r="I288" s="22">
        <f t="shared" si="24"/>
        <v>0</v>
      </c>
    </row>
    <row r="289" spans="1:9" s="7" customFormat="1" ht="29.25" customHeight="1">
      <c r="A289" s="18">
        <v>30820</v>
      </c>
      <c r="B289" s="235" t="s">
        <v>257</v>
      </c>
      <c r="C289" s="235"/>
      <c r="D289" s="235"/>
      <c r="E289" s="235"/>
      <c r="F289" s="35">
        <v>764503043277</v>
      </c>
      <c r="G289" s="20">
        <v>21.12</v>
      </c>
      <c r="H289" s="39"/>
      <c r="I289" s="22">
        <f t="shared" si="24"/>
        <v>0</v>
      </c>
    </row>
    <row r="290" spans="1:9" s="7" customFormat="1" ht="36" customHeight="1">
      <c r="A290" s="18">
        <v>30870</v>
      </c>
      <c r="B290" s="235" t="s">
        <v>258</v>
      </c>
      <c r="C290" s="235"/>
      <c r="D290" s="235"/>
      <c r="E290" s="235"/>
      <c r="F290" s="35">
        <v>764503035586</v>
      </c>
      <c r="G290" s="20">
        <v>21.12</v>
      </c>
      <c r="H290" s="39"/>
      <c r="I290" s="22">
        <f t="shared" si="24"/>
        <v>0</v>
      </c>
    </row>
    <row r="291" spans="1:9" s="7" customFormat="1">
      <c r="A291" s="18">
        <v>30950</v>
      </c>
      <c r="B291" s="235" t="s">
        <v>259</v>
      </c>
      <c r="C291" s="235"/>
      <c r="D291" s="235"/>
      <c r="E291" s="235"/>
      <c r="F291" s="35">
        <v>764503043284</v>
      </c>
      <c r="G291" s="20">
        <v>21.12</v>
      </c>
      <c r="H291" s="39"/>
      <c r="I291" s="22">
        <f t="shared" si="24"/>
        <v>0</v>
      </c>
    </row>
    <row r="292" spans="1:9" s="7" customFormat="1">
      <c r="A292" s="18">
        <v>39298</v>
      </c>
      <c r="B292" s="235" t="s">
        <v>260</v>
      </c>
      <c r="C292" s="235"/>
      <c r="D292" s="235"/>
      <c r="E292" s="235"/>
      <c r="F292" s="35">
        <v>764503043260</v>
      </c>
      <c r="G292" s="20">
        <v>21.12</v>
      </c>
      <c r="H292" s="39"/>
      <c r="I292" s="22">
        <f t="shared" si="24"/>
        <v>0</v>
      </c>
    </row>
    <row r="293" spans="1:9" s="7" customFormat="1" ht="29.25" customHeight="1">
      <c r="A293" s="18">
        <v>30821</v>
      </c>
      <c r="B293" s="235" t="s">
        <v>261</v>
      </c>
      <c r="C293" s="235"/>
      <c r="D293" s="235"/>
      <c r="E293" s="235"/>
      <c r="F293" s="35">
        <v>764503043352</v>
      </c>
      <c r="G293" s="20">
        <v>21.12</v>
      </c>
      <c r="H293" s="39"/>
      <c r="I293" s="22">
        <f t="shared" si="24"/>
        <v>0</v>
      </c>
    </row>
    <row r="294" spans="1:9" s="7" customFormat="1">
      <c r="A294" s="18">
        <v>30957</v>
      </c>
      <c r="B294" s="235" t="s">
        <v>262</v>
      </c>
      <c r="C294" s="235"/>
      <c r="D294" s="235"/>
      <c r="E294" s="235"/>
      <c r="F294" s="35">
        <v>764503043376</v>
      </c>
      <c r="G294" s="20">
        <v>21.12</v>
      </c>
      <c r="H294" s="39"/>
      <c r="I294" s="22">
        <f t="shared" si="24"/>
        <v>0</v>
      </c>
    </row>
    <row r="295" spans="1:9" s="7" customFormat="1">
      <c r="A295" s="18">
        <v>30822</v>
      </c>
      <c r="B295" s="235" t="s">
        <v>263</v>
      </c>
      <c r="C295" s="235"/>
      <c r="D295" s="235"/>
      <c r="E295" s="235"/>
      <c r="F295" s="35">
        <v>764503043406</v>
      </c>
      <c r="G295" s="20">
        <v>21.12</v>
      </c>
      <c r="H295" s="39"/>
      <c r="I295" s="22">
        <f t="shared" si="24"/>
        <v>0</v>
      </c>
    </row>
    <row r="296" spans="1:9" s="7" customFormat="1" ht="30" customHeight="1">
      <c r="A296" s="18">
        <v>39515</v>
      </c>
      <c r="B296" s="247" t="s">
        <v>264</v>
      </c>
      <c r="C296" s="247"/>
      <c r="D296" s="247"/>
      <c r="E296" s="247"/>
      <c r="F296" s="63">
        <v>764503043291</v>
      </c>
      <c r="G296" s="20">
        <v>21.12</v>
      </c>
      <c r="H296" s="39"/>
      <c r="I296" s="22">
        <f t="shared" si="24"/>
        <v>0</v>
      </c>
    </row>
    <row r="297" spans="1:9" s="7" customFormat="1">
      <c r="A297" s="18">
        <v>39709</v>
      </c>
      <c r="B297" s="247" t="s">
        <v>265</v>
      </c>
      <c r="C297" s="247"/>
      <c r="D297" s="247"/>
      <c r="E297" s="247"/>
      <c r="F297" s="63">
        <v>764503043338</v>
      </c>
      <c r="G297" s="20">
        <v>21.12</v>
      </c>
      <c r="H297" s="161"/>
      <c r="I297" s="22">
        <f t="shared" si="24"/>
        <v>0</v>
      </c>
    </row>
    <row r="298" spans="1:9" s="7" customFormat="1" ht="29.1" customHeight="1">
      <c r="A298" s="18">
        <v>39839</v>
      </c>
      <c r="B298" s="247" t="s">
        <v>266</v>
      </c>
      <c r="C298" s="247"/>
      <c r="D298" s="247"/>
      <c r="E298" s="247"/>
      <c r="F298" s="63">
        <v>764503042270</v>
      </c>
      <c r="G298" s="20">
        <v>21.12</v>
      </c>
      <c r="H298" s="161"/>
      <c r="I298" s="22">
        <f t="shared" si="24"/>
        <v>0</v>
      </c>
    </row>
    <row r="299" spans="1:9" s="58" customFormat="1" ht="29.1" customHeight="1">
      <c r="A299" s="18">
        <v>39840</v>
      </c>
      <c r="B299" s="247" t="s">
        <v>267</v>
      </c>
      <c r="C299" s="247"/>
      <c r="D299" s="247"/>
      <c r="E299" s="247"/>
      <c r="F299" s="63">
        <v>764503043383</v>
      </c>
      <c r="G299" s="20">
        <v>21.12</v>
      </c>
      <c r="H299" s="161"/>
      <c r="I299" s="22">
        <f t="shared" si="24"/>
        <v>0</v>
      </c>
    </row>
    <row r="300" spans="1:9" s="7" customFormat="1" ht="29.1" customHeight="1">
      <c r="A300" s="18">
        <v>39841</v>
      </c>
      <c r="B300" s="247" t="s">
        <v>268</v>
      </c>
      <c r="C300" s="247"/>
      <c r="D300" s="247"/>
      <c r="E300" s="247"/>
      <c r="F300" s="63">
        <v>764503043253</v>
      </c>
      <c r="G300" s="20">
        <v>21.12</v>
      </c>
      <c r="H300" s="161"/>
      <c r="I300" s="22">
        <f t="shared" si="24"/>
        <v>0</v>
      </c>
    </row>
    <row r="301" spans="1:9" s="7" customFormat="1" ht="29.1" customHeight="1">
      <c r="A301" s="18">
        <v>39842</v>
      </c>
      <c r="B301" s="247" t="s">
        <v>269</v>
      </c>
      <c r="C301" s="247"/>
      <c r="D301" s="247"/>
      <c r="E301" s="247"/>
      <c r="F301" s="63">
        <v>764503035593</v>
      </c>
      <c r="G301" s="20">
        <v>21.12</v>
      </c>
      <c r="H301" s="161"/>
      <c r="I301" s="22">
        <f t="shared" si="24"/>
        <v>0</v>
      </c>
    </row>
    <row r="302" spans="1:9" s="7" customFormat="1" ht="29.1" customHeight="1">
      <c r="A302" s="18">
        <v>39843</v>
      </c>
      <c r="B302" s="247" t="s">
        <v>270</v>
      </c>
      <c r="C302" s="247"/>
      <c r="D302" s="247"/>
      <c r="E302" s="247"/>
      <c r="F302" s="63">
        <v>764503043345</v>
      </c>
      <c r="G302" s="20">
        <v>21.12</v>
      </c>
      <c r="H302" s="161"/>
      <c r="I302" s="22">
        <f t="shared" si="24"/>
        <v>0</v>
      </c>
    </row>
    <row r="303" spans="1:9" s="7" customFormat="1" ht="29.1" customHeight="1">
      <c r="A303" s="18">
        <v>39844</v>
      </c>
      <c r="B303" s="247" t="s">
        <v>271</v>
      </c>
      <c r="C303" s="247"/>
      <c r="D303" s="247"/>
      <c r="E303" s="247"/>
      <c r="F303" s="63">
        <v>764503043390</v>
      </c>
      <c r="G303" s="20">
        <v>21.12</v>
      </c>
      <c r="H303" s="161"/>
      <c r="I303" s="22">
        <f t="shared" si="24"/>
        <v>0</v>
      </c>
    </row>
    <row r="304" spans="1:9" s="7" customFormat="1">
      <c r="A304" s="162"/>
      <c r="B304" s="254" t="s">
        <v>272</v>
      </c>
      <c r="C304" s="255"/>
      <c r="D304" s="255"/>
      <c r="E304" s="255"/>
      <c r="F304" s="60"/>
      <c r="G304" s="163"/>
      <c r="H304" s="164"/>
      <c r="I304" s="165">
        <f>SUM(G299*H304)</f>
        <v>0</v>
      </c>
    </row>
    <row r="305" spans="1:9" s="7" customFormat="1" ht="31.5" customHeight="1">
      <c r="A305" s="18">
        <v>427</v>
      </c>
      <c r="B305" s="233" t="s">
        <v>273</v>
      </c>
      <c r="C305" s="233"/>
      <c r="D305" s="233"/>
      <c r="E305" s="233"/>
      <c r="F305" s="55"/>
      <c r="G305" s="20">
        <v>1.32</v>
      </c>
      <c r="H305" s="39"/>
      <c r="I305" s="22">
        <f>SUM(G305*H305)</f>
        <v>0</v>
      </c>
    </row>
    <row r="306" spans="1:9" s="7" customFormat="1">
      <c r="A306" s="18">
        <v>7416</v>
      </c>
      <c r="B306" s="233" t="s">
        <v>274</v>
      </c>
      <c r="C306" s="233"/>
      <c r="D306" s="233"/>
      <c r="E306" s="233"/>
      <c r="F306" s="55"/>
      <c r="G306" s="20">
        <v>1.32</v>
      </c>
      <c r="H306" s="39"/>
      <c r="I306" s="22">
        <f>SUM(G306*H306)</f>
        <v>0</v>
      </c>
    </row>
    <row r="307" spans="1:9" s="7" customFormat="1" ht="42" customHeight="1">
      <c r="A307" s="18">
        <v>1774</v>
      </c>
      <c r="B307" s="233" t="s">
        <v>275</v>
      </c>
      <c r="C307" s="233"/>
      <c r="D307" s="233"/>
      <c r="E307" s="233"/>
      <c r="F307" s="55"/>
      <c r="G307" s="20">
        <v>1.32</v>
      </c>
      <c r="H307" s="39"/>
      <c r="I307" s="22">
        <f>SUM(G307*H307)</f>
        <v>0</v>
      </c>
    </row>
    <row r="308" spans="1:9" s="49" customFormat="1">
      <c r="A308" s="18">
        <v>33218</v>
      </c>
      <c r="B308" s="233" t="s">
        <v>276</v>
      </c>
      <c r="C308" s="233"/>
      <c r="D308" s="233"/>
      <c r="E308" s="233"/>
      <c r="F308" s="55"/>
      <c r="G308" s="20">
        <v>1.32</v>
      </c>
      <c r="H308" s="39"/>
      <c r="I308" s="22">
        <f>SUM(G308*H308)</f>
        <v>0</v>
      </c>
    </row>
    <row r="309" spans="1:9" s="7" customFormat="1">
      <c r="A309" s="59"/>
      <c r="B309" s="248" t="s">
        <v>277</v>
      </c>
      <c r="C309" s="249"/>
      <c r="D309" s="249"/>
      <c r="E309" s="249"/>
      <c r="F309" s="60"/>
      <c r="G309" s="61"/>
      <c r="H309" s="159"/>
      <c r="I309" s="160" t="e">
        <f>SUM(#REF!*H309)</f>
        <v>#REF!</v>
      </c>
    </row>
    <row r="310" spans="1:9" s="49" customFormat="1" ht="20.100000000000001" customHeight="1">
      <c r="A310" s="62" t="s">
        <v>278</v>
      </c>
      <c r="B310" s="250" t="s">
        <v>279</v>
      </c>
      <c r="C310" s="251"/>
      <c r="D310" s="251"/>
      <c r="E310" s="251"/>
      <c r="F310" s="63">
        <v>764503065019</v>
      </c>
      <c r="G310" s="64">
        <v>59.99</v>
      </c>
      <c r="H310" s="65"/>
      <c r="I310" s="66">
        <f t="shared" ref="I310" si="25">SUM(G310*H310)</f>
        <v>0</v>
      </c>
    </row>
    <row r="311" spans="1:9" s="49" customFormat="1">
      <c r="A311" s="67"/>
      <c r="B311" s="252" t="s">
        <v>280</v>
      </c>
      <c r="C311" s="253"/>
      <c r="D311" s="253"/>
      <c r="E311" s="253"/>
      <c r="F311" s="60"/>
      <c r="G311" s="166"/>
      <c r="H311" s="167"/>
      <c r="I311" s="168">
        <f>SUM(G304*H311)</f>
        <v>0</v>
      </c>
    </row>
    <row r="312" spans="1:9" s="49" customFormat="1" ht="21.75" customHeight="1">
      <c r="A312" s="62" t="s">
        <v>281</v>
      </c>
      <c r="B312" s="232" t="s">
        <v>282</v>
      </c>
      <c r="C312" s="232"/>
      <c r="D312" s="232"/>
      <c r="E312" s="232"/>
      <c r="F312" s="68"/>
      <c r="G312" s="169">
        <v>26.4</v>
      </c>
      <c r="H312" s="141"/>
      <c r="I312" s="142">
        <f t="shared" ref="I312:I322" si="26">SUM(G312*H312)</f>
        <v>0</v>
      </c>
    </row>
    <row r="313" spans="1:9" s="23" customFormat="1" ht="15" customHeight="1">
      <c r="A313" s="62" t="s">
        <v>283</v>
      </c>
      <c r="B313" s="232" t="s">
        <v>284</v>
      </c>
      <c r="C313" s="232"/>
      <c r="D313" s="232"/>
      <c r="E313" s="232"/>
      <c r="F313" s="69" t="s">
        <v>285</v>
      </c>
      <c r="G313" s="169">
        <v>12</v>
      </c>
      <c r="H313" s="141"/>
      <c r="I313" s="142">
        <f t="shared" si="26"/>
        <v>0</v>
      </c>
    </row>
    <row r="314" spans="1:9" s="70" customFormat="1" ht="14.25">
      <c r="A314" s="62" t="s">
        <v>286</v>
      </c>
      <c r="B314" s="232" t="s">
        <v>287</v>
      </c>
      <c r="C314" s="232"/>
      <c r="D314" s="232"/>
      <c r="E314" s="232"/>
      <c r="F314" s="68"/>
      <c r="G314" s="169">
        <v>16</v>
      </c>
      <c r="H314" s="141"/>
      <c r="I314" s="142">
        <f t="shared" si="26"/>
        <v>0</v>
      </c>
    </row>
    <row r="315" spans="1:9" s="7" customFormat="1">
      <c r="A315" s="18">
        <v>1623</v>
      </c>
      <c r="B315" s="239" t="s">
        <v>288</v>
      </c>
      <c r="C315" s="239"/>
      <c r="D315" s="239"/>
      <c r="E315" s="239"/>
      <c r="F315" s="71"/>
      <c r="G315" s="20">
        <v>19.8</v>
      </c>
      <c r="H315" s="39"/>
      <c r="I315" s="22">
        <f t="shared" si="26"/>
        <v>0</v>
      </c>
    </row>
    <row r="316" spans="1:9" s="7" customFormat="1">
      <c r="A316" s="62">
        <v>50431</v>
      </c>
      <c r="B316" s="258" t="s">
        <v>289</v>
      </c>
      <c r="C316" s="258"/>
      <c r="D316" s="258"/>
      <c r="E316" s="258"/>
      <c r="F316" s="72">
        <v>764503041808</v>
      </c>
      <c r="G316" s="169">
        <v>26.39</v>
      </c>
      <c r="H316" s="141"/>
      <c r="I316" s="142">
        <f t="shared" si="26"/>
        <v>0</v>
      </c>
    </row>
    <row r="317" spans="1:9" s="23" customFormat="1" ht="31.5" customHeight="1">
      <c r="A317" s="18" t="s">
        <v>290</v>
      </c>
      <c r="B317" s="233" t="s">
        <v>369</v>
      </c>
      <c r="C317" s="233"/>
      <c r="D317" s="233"/>
      <c r="E317" s="233"/>
      <c r="F317" s="73"/>
      <c r="G317" s="20">
        <v>3.96</v>
      </c>
      <c r="H317" s="39"/>
      <c r="I317" s="22">
        <f t="shared" si="26"/>
        <v>0</v>
      </c>
    </row>
    <row r="318" spans="1:9" s="23" customFormat="1" ht="15" customHeight="1">
      <c r="A318" s="18">
        <v>3145</v>
      </c>
      <c r="B318" s="233" t="s">
        <v>291</v>
      </c>
      <c r="C318" s="233"/>
      <c r="D318" s="233"/>
      <c r="E318" s="233"/>
      <c r="F318" s="73"/>
      <c r="G318" s="20">
        <v>7.92</v>
      </c>
      <c r="H318" s="39"/>
      <c r="I318" s="22">
        <f t="shared" si="26"/>
        <v>0</v>
      </c>
    </row>
    <row r="319" spans="1:9" s="23" customFormat="1" ht="30.75" customHeight="1">
      <c r="A319" s="18">
        <v>2928</v>
      </c>
      <c r="B319" s="233" t="s">
        <v>292</v>
      </c>
      <c r="C319" s="233"/>
      <c r="D319" s="233"/>
      <c r="E319" s="233"/>
      <c r="F319" s="73"/>
      <c r="G319" s="20">
        <v>23.76</v>
      </c>
      <c r="H319" s="39"/>
      <c r="I319" s="22">
        <f t="shared" si="26"/>
        <v>0</v>
      </c>
    </row>
    <row r="320" spans="1:9" s="7" customFormat="1" ht="30" customHeight="1">
      <c r="A320" s="18">
        <v>2929</v>
      </c>
      <c r="B320" s="233" t="s">
        <v>293</v>
      </c>
      <c r="C320" s="233"/>
      <c r="D320" s="233"/>
      <c r="E320" s="233"/>
      <c r="F320" s="73"/>
      <c r="G320" s="20">
        <v>39.6</v>
      </c>
      <c r="H320" s="39"/>
      <c r="I320" s="22">
        <f t="shared" si="26"/>
        <v>0</v>
      </c>
    </row>
    <row r="321" spans="1:9" s="7" customFormat="1" ht="28.5" customHeight="1">
      <c r="A321" s="18">
        <v>47224</v>
      </c>
      <c r="B321" s="233" t="s">
        <v>294</v>
      </c>
      <c r="C321" s="233"/>
      <c r="D321" s="233"/>
      <c r="E321" s="233"/>
      <c r="F321" s="73"/>
      <c r="G321" s="20">
        <v>23.76</v>
      </c>
      <c r="H321" s="39"/>
      <c r="I321" s="22">
        <f t="shared" si="26"/>
        <v>0</v>
      </c>
    </row>
    <row r="322" spans="1:9" s="7" customFormat="1" ht="48" customHeight="1">
      <c r="A322" s="18">
        <v>47676</v>
      </c>
      <c r="B322" s="233" t="s">
        <v>295</v>
      </c>
      <c r="C322" s="233"/>
      <c r="D322" s="233"/>
      <c r="E322" s="233"/>
      <c r="F322" s="73"/>
      <c r="G322" s="20">
        <v>23.76</v>
      </c>
      <c r="H322" s="39"/>
      <c r="I322" s="22">
        <f t="shared" si="26"/>
        <v>0</v>
      </c>
    </row>
    <row r="323" spans="1:9" s="7" customFormat="1">
      <c r="A323" s="115"/>
      <c r="B323" s="256" t="s">
        <v>296</v>
      </c>
      <c r="C323" s="257"/>
      <c r="D323" s="257"/>
      <c r="E323" s="257"/>
      <c r="F323" s="120"/>
      <c r="G323" s="121"/>
      <c r="H323" s="122">
        <v>1</v>
      </c>
      <c r="I323" s="123"/>
    </row>
    <row r="324" spans="1:9" s="7" customFormat="1" ht="30.75" customHeight="1">
      <c r="A324" s="18">
        <v>74008</v>
      </c>
      <c r="B324" s="221" t="s">
        <v>297</v>
      </c>
      <c r="C324" s="221"/>
      <c r="D324" s="221"/>
      <c r="E324" s="221"/>
      <c r="F324" s="19">
        <v>764503055393</v>
      </c>
      <c r="G324" s="20">
        <v>13.19</v>
      </c>
      <c r="H324" s="39"/>
      <c r="I324" s="22">
        <f>SUM(G324*H324)</f>
        <v>0</v>
      </c>
    </row>
    <row r="325" spans="1:9" s="7" customFormat="1" ht="31.5" customHeight="1">
      <c r="A325" s="18">
        <v>74009</v>
      </c>
      <c r="B325" s="235" t="s">
        <v>298</v>
      </c>
      <c r="C325" s="235"/>
      <c r="D325" s="235"/>
      <c r="E325" s="235"/>
      <c r="F325" s="35">
        <v>764503055409</v>
      </c>
      <c r="G325" s="20">
        <v>13.19</v>
      </c>
      <c r="H325" s="39"/>
      <c r="I325" s="22">
        <f>SUM(G325*H325)</f>
        <v>0</v>
      </c>
    </row>
    <row r="326" spans="1:9" s="7" customFormat="1" ht="30.75" customHeight="1">
      <c r="A326" s="18">
        <v>74010</v>
      </c>
      <c r="B326" s="221" t="s">
        <v>299</v>
      </c>
      <c r="C326" s="221"/>
      <c r="D326" s="221"/>
      <c r="E326" s="221"/>
      <c r="F326" s="19">
        <v>764503055416</v>
      </c>
      <c r="G326" s="20">
        <v>13.19</v>
      </c>
      <c r="H326" s="39"/>
      <c r="I326" s="22">
        <f t="shared" ref="I326:I338" si="27">SUM(G326*H326)</f>
        <v>0</v>
      </c>
    </row>
    <row r="327" spans="1:9" s="7" customFormat="1" ht="30.75" customHeight="1">
      <c r="A327" s="18">
        <v>74011</v>
      </c>
      <c r="B327" s="221" t="s">
        <v>300</v>
      </c>
      <c r="C327" s="221"/>
      <c r="D327" s="221"/>
      <c r="E327" s="221"/>
      <c r="F327" s="19">
        <v>764503055423</v>
      </c>
      <c r="G327" s="20">
        <v>13.19</v>
      </c>
      <c r="H327" s="39"/>
      <c r="I327" s="22">
        <f t="shared" si="27"/>
        <v>0</v>
      </c>
    </row>
    <row r="328" spans="1:9" s="53" customFormat="1" ht="31.5" customHeight="1">
      <c r="A328" s="18">
        <v>74012</v>
      </c>
      <c r="B328" s="235" t="s">
        <v>301</v>
      </c>
      <c r="C328" s="235"/>
      <c r="D328" s="235"/>
      <c r="E328" s="235"/>
      <c r="F328" s="35">
        <v>764503055430</v>
      </c>
      <c r="G328" s="20">
        <v>13.19</v>
      </c>
      <c r="H328" s="39"/>
      <c r="I328" s="22">
        <f t="shared" si="27"/>
        <v>0</v>
      </c>
    </row>
    <row r="329" spans="1:9" s="53" customFormat="1" ht="30.75" customHeight="1">
      <c r="A329" s="18">
        <v>74013</v>
      </c>
      <c r="B329" s="235" t="s">
        <v>302</v>
      </c>
      <c r="C329" s="235"/>
      <c r="D329" s="235"/>
      <c r="E329" s="235"/>
      <c r="F329" s="35">
        <v>764503055447</v>
      </c>
      <c r="G329" s="20">
        <v>13.19</v>
      </c>
      <c r="H329" s="39"/>
      <c r="I329" s="22">
        <f t="shared" si="27"/>
        <v>0</v>
      </c>
    </row>
    <row r="330" spans="1:9" s="7" customFormat="1" ht="29.25" customHeight="1">
      <c r="A330" s="18">
        <v>74014</v>
      </c>
      <c r="B330" s="235" t="s">
        <v>303</v>
      </c>
      <c r="C330" s="235"/>
      <c r="D330" s="235"/>
      <c r="E330" s="235"/>
      <c r="F330" s="35">
        <v>764503055454</v>
      </c>
      <c r="G330" s="20">
        <v>13.19</v>
      </c>
      <c r="H330" s="39"/>
      <c r="I330" s="22">
        <f t="shared" si="27"/>
        <v>0</v>
      </c>
    </row>
    <row r="331" spans="1:9" s="7" customFormat="1" ht="29.25" customHeight="1">
      <c r="A331" s="18">
        <v>74015</v>
      </c>
      <c r="B331" s="235" t="s">
        <v>304</v>
      </c>
      <c r="C331" s="235"/>
      <c r="D331" s="235"/>
      <c r="E331" s="235"/>
      <c r="F331" s="35">
        <v>764503055461</v>
      </c>
      <c r="G331" s="20">
        <v>13.19</v>
      </c>
      <c r="H331" s="39"/>
      <c r="I331" s="22">
        <f t="shared" si="27"/>
        <v>0</v>
      </c>
    </row>
    <row r="332" spans="1:9" s="7" customFormat="1">
      <c r="A332" s="115"/>
      <c r="B332" s="256" t="s">
        <v>305</v>
      </c>
      <c r="C332" s="257"/>
      <c r="D332" s="257"/>
      <c r="E332" s="257"/>
      <c r="F332" s="74"/>
      <c r="G332" s="117"/>
      <c r="H332" s="122">
        <v>1</v>
      </c>
      <c r="I332" s="123"/>
    </row>
    <row r="333" spans="1:9" ht="33.75" customHeight="1">
      <c r="A333" s="18">
        <v>483</v>
      </c>
      <c r="B333" s="233" t="s">
        <v>306</v>
      </c>
      <c r="C333" s="233"/>
      <c r="D333" s="233"/>
      <c r="E333" s="233"/>
      <c r="F333" s="55"/>
      <c r="G333" s="20">
        <v>3.96</v>
      </c>
      <c r="H333" s="39"/>
      <c r="I333" s="22">
        <f t="shared" si="27"/>
        <v>0</v>
      </c>
    </row>
    <row r="334" spans="1:9" ht="44.25" customHeight="1">
      <c r="A334" s="18">
        <v>5173</v>
      </c>
      <c r="B334" s="233" t="s">
        <v>307</v>
      </c>
      <c r="C334" s="233"/>
      <c r="D334" s="233"/>
      <c r="E334" s="233"/>
      <c r="F334" s="55"/>
      <c r="G334" s="20">
        <v>3.96</v>
      </c>
      <c r="H334" s="39"/>
      <c r="I334" s="22">
        <f t="shared" si="27"/>
        <v>0</v>
      </c>
    </row>
    <row r="335" spans="1:9" ht="16.5" customHeight="1">
      <c r="A335" s="18" t="s">
        <v>308</v>
      </c>
      <c r="B335" s="233" t="s">
        <v>309</v>
      </c>
      <c r="C335" s="233"/>
      <c r="D335" s="233"/>
      <c r="E335" s="233"/>
      <c r="F335" s="55"/>
      <c r="G335" s="20">
        <v>3.96</v>
      </c>
      <c r="H335" s="39"/>
      <c r="I335" s="22">
        <f>SUM(G335*H335)</f>
        <v>0</v>
      </c>
    </row>
    <row r="336" spans="1:9">
      <c r="A336" s="18">
        <v>47814</v>
      </c>
      <c r="B336" s="233" t="s">
        <v>310</v>
      </c>
      <c r="C336" s="233"/>
      <c r="D336" s="233"/>
      <c r="E336" s="233"/>
      <c r="F336" s="55"/>
      <c r="G336" s="20">
        <v>3.96</v>
      </c>
      <c r="H336" s="39"/>
      <c r="I336" s="22">
        <f>SUM(G336*H336)</f>
        <v>0</v>
      </c>
    </row>
    <row r="337" spans="1:9">
      <c r="A337" s="41">
        <v>33609</v>
      </c>
      <c r="B337" s="233" t="s">
        <v>311</v>
      </c>
      <c r="C337" s="233"/>
      <c r="D337" s="233"/>
      <c r="E337" s="233"/>
      <c r="F337" s="55"/>
      <c r="G337" s="20">
        <v>3.96</v>
      </c>
      <c r="H337" s="39"/>
      <c r="I337" s="22">
        <f t="shared" si="27"/>
        <v>0</v>
      </c>
    </row>
    <row r="338" spans="1:9" s="7" customFormat="1">
      <c r="A338" s="41">
        <v>33610</v>
      </c>
      <c r="B338" s="233" t="s">
        <v>312</v>
      </c>
      <c r="C338" s="233"/>
      <c r="D338" s="233"/>
      <c r="E338" s="233"/>
      <c r="F338" s="55"/>
      <c r="G338" s="20">
        <v>3.96</v>
      </c>
      <c r="H338" s="39"/>
      <c r="I338" s="22">
        <f t="shared" si="27"/>
        <v>0</v>
      </c>
    </row>
    <row r="339" spans="1:9">
      <c r="A339" s="18"/>
      <c r="B339" s="233" t="s">
        <v>313</v>
      </c>
      <c r="C339" s="233"/>
      <c r="D339" s="233"/>
      <c r="E339" s="233"/>
      <c r="F339" s="55"/>
      <c r="G339" s="20"/>
      <c r="H339" s="75"/>
      <c r="I339" s="76"/>
    </row>
    <row r="340" spans="1:9" ht="15" customHeight="1" thickBot="1">
      <c r="A340" s="77"/>
      <c r="B340" s="78"/>
      <c r="C340" s="78"/>
      <c r="D340" s="78"/>
      <c r="E340" s="79" t="s">
        <v>314</v>
      </c>
      <c r="F340" s="80"/>
      <c r="G340" s="54"/>
      <c r="H340" s="19"/>
      <c r="I340" s="81">
        <f>SUM(I18:I76,I78:I80,I82:I88,I90:I99,I101:I166,I168:I190,I192:I252,I254:I266,I268:I274,I276:I278,I280,I282:I303,I305:I308,I310,I312:I322,I324:I331,I333:I338)</f>
        <v>0</v>
      </c>
    </row>
    <row r="341" spans="1:9">
      <c r="A341" s="276" t="s">
        <v>315</v>
      </c>
      <c r="B341" s="277"/>
      <c r="C341" s="277"/>
      <c r="D341" s="277"/>
      <c r="E341" s="278"/>
      <c r="F341" s="82"/>
      <c r="G341" s="83"/>
      <c r="H341" s="84"/>
      <c r="I341" s="85"/>
    </row>
    <row r="342" spans="1:9" ht="30.75" customHeight="1">
      <c r="A342" s="279" t="s">
        <v>316</v>
      </c>
      <c r="B342" s="280"/>
      <c r="C342" s="280"/>
      <c r="D342" s="280"/>
      <c r="E342" s="280"/>
      <c r="F342" s="280"/>
      <c r="G342" s="280"/>
      <c r="H342" s="280"/>
      <c r="I342" s="281"/>
    </row>
    <row r="343" spans="1:9" ht="17.25" customHeight="1">
      <c r="A343" s="282" t="s">
        <v>317</v>
      </c>
      <c r="B343" s="231"/>
      <c r="C343" s="231"/>
      <c r="D343" s="231"/>
      <c r="E343" s="231"/>
      <c r="F343" s="231"/>
      <c r="G343" s="231"/>
      <c r="H343" s="231"/>
      <c r="I343" s="283"/>
    </row>
    <row r="344" spans="1:9">
      <c r="A344" s="259" t="s">
        <v>318</v>
      </c>
      <c r="B344" s="260"/>
      <c r="C344" s="260"/>
      <c r="D344" s="86"/>
      <c r="E344" s="261" t="s">
        <v>319</v>
      </c>
      <c r="F344" s="262"/>
      <c r="G344" s="262"/>
      <c r="H344" s="262"/>
      <c r="I344" s="263"/>
    </row>
    <row r="345" spans="1:9" ht="15" customHeight="1">
      <c r="A345" s="87"/>
      <c r="B345" s="4"/>
      <c r="C345" s="88"/>
      <c r="D345" s="264" t="s">
        <v>320</v>
      </c>
      <c r="E345" s="264"/>
      <c r="F345" s="265"/>
      <c r="G345" s="89"/>
      <c r="H345" s="90"/>
      <c r="I345" s="91">
        <f>SUM(I340+I341)*G345</f>
        <v>0</v>
      </c>
    </row>
    <row r="346" spans="1:9" ht="18.75" customHeight="1" thickBot="1">
      <c r="A346" s="87"/>
      <c r="B346" s="4"/>
      <c r="C346" s="88"/>
      <c r="D346" s="88"/>
      <c r="E346" s="88"/>
      <c r="F346" s="92" t="s">
        <v>321</v>
      </c>
      <c r="G346" s="93"/>
      <c r="H346" s="93"/>
      <c r="I346" s="94">
        <f>SUM(I340+I341+I345)</f>
        <v>0</v>
      </c>
    </row>
    <row r="347" spans="1:9">
      <c r="A347" s="266" t="s">
        <v>322</v>
      </c>
      <c r="B347" s="267"/>
      <c r="C347" s="267"/>
      <c r="D347" s="267"/>
      <c r="E347" s="267"/>
      <c r="F347" s="267"/>
      <c r="G347" s="268"/>
      <c r="H347" s="268"/>
      <c r="I347" s="269"/>
    </row>
    <row r="348" spans="1:9" ht="15" customHeight="1">
      <c r="A348" s="270" t="s">
        <v>323</v>
      </c>
      <c r="B348" s="271"/>
      <c r="C348" s="271"/>
      <c r="D348" s="271"/>
      <c r="E348" s="271"/>
      <c r="F348" s="271"/>
      <c r="G348" s="271"/>
      <c r="H348" s="271"/>
      <c r="I348" s="272"/>
    </row>
    <row r="349" spans="1:9" ht="30.75" customHeight="1">
      <c r="A349" s="273" t="s">
        <v>324</v>
      </c>
      <c r="B349" s="274"/>
      <c r="C349" s="274"/>
      <c r="D349" s="274"/>
      <c r="E349" s="274"/>
      <c r="F349" s="274"/>
      <c r="G349" s="274"/>
      <c r="H349" s="274"/>
      <c r="I349" s="275"/>
    </row>
    <row r="350" spans="1:9" ht="21.75" customHeight="1">
      <c r="A350" s="301" t="s">
        <v>395</v>
      </c>
      <c r="B350" s="271"/>
      <c r="C350" s="271"/>
      <c r="D350" s="271"/>
      <c r="E350" s="271"/>
      <c r="F350" s="271"/>
      <c r="G350" s="271"/>
      <c r="H350" s="271"/>
      <c r="I350" s="272"/>
    </row>
    <row r="351" spans="1:9" s="95" customFormat="1" ht="36" customHeight="1">
      <c r="A351" s="270" t="s">
        <v>396</v>
      </c>
      <c r="B351" s="271"/>
      <c r="C351" s="271"/>
      <c r="D351" s="271"/>
      <c r="E351" s="271"/>
      <c r="F351" s="271"/>
      <c r="G351" s="271"/>
      <c r="H351" s="271"/>
      <c r="I351" s="272"/>
    </row>
    <row r="352" spans="1:9" s="96" customFormat="1" ht="30.75" customHeight="1">
      <c r="A352" s="270" t="s">
        <v>325</v>
      </c>
      <c r="B352" s="271"/>
      <c r="C352" s="271"/>
      <c r="D352" s="271"/>
      <c r="E352" s="271"/>
      <c r="F352" s="271"/>
      <c r="G352" s="271"/>
      <c r="H352" s="271"/>
      <c r="I352" s="272"/>
    </row>
    <row r="353" spans="1:9" ht="15" customHeight="1">
      <c r="A353" s="302" t="s">
        <v>326</v>
      </c>
      <c r="B353" s="274"/>
      <c r="C353" s="274"/>
      <c r="D353" s="274"/>
      <c r="E353" s="274"/>
      <c r="F353" s="274"/>
      <c r="G353" s="274"/>
      <c r="H353" s="274"/>
      <c r="I353" s="275"/>
    </row>
    <row r="354" spans="1:9" ht="63" customHeight="1">
      <c r="A354" s="284" t="s">
        <v>327</v>
      </c>
      <c r="B354" s="285"/>
      <c r="C354" s="285"/>
      <c r="D354" s="285"/>
      <c r="E354" s="285"/>
      <c r="F354" s="285"/>
      <c r="G354" s="285"/>
      <c r="H354" s="285"/>
      <c r="I354" s="286"/>
    </row>
    <row r="355" spans="1:9" ht="15" customHeight="1">
      <c r="A355" s="284" t="s">
        <v>328</v>
      </c>
      <c r="B355" s="285"/>
      <c r="C355" s="285"/>
      <c r="D355" s="285"/>
      <c r="E355" s="285"/>
      <c r="F355" s="285"/>
      <c r="G355" s="285"/>
      <c r="H355" s="285"/>
      <c r="I355" s="286"/>
    </row>
    <row r="356" spans="1:9">
      <c r="A356" s="284" t="s">
        <v>329</v>
      </c>
      <c r="B356" s="285"/>
      <c r="C356" s="285"/>
      <c r="D356" s="285"/>
      <c r="E356" s="285"/>
      <c r="F356" s="285"/>
      <c r="G356" s="285"/>
      <c r="H356" s="285"/>
      <c r="I356" s="286"/>
    </row>
    <row r="357" spans="1:9" ht="27" customHeight="1" thickBot="1">
      <c r="A357" s="287" t="s">
        <v>330</v>
      </c>
      <c r="B357" s="288"/>
      <c r="C357" s="288"/>
      <c r="D357" s="288"/>
      <c r="E357" s="288"/>
      <c r="F357" s="288"/>
      <c r="G357" s="288"/>
      <c r="H357" s="288"/>
      <c r="I357" s="289"/>
    </row>
    <row r="358" spans="1:9" ht="12.75" customHeight="1" thickBot="1">
      <c r="A358" s="290"/>
      <c r="B358" s="291"/>
      <c r="C358" s="291"/>
      <c r="D358" s="291"/>
      <c r="E358" s="291"/>
      <c r="F358" s="291"/>
      <c r="G358" s="291"/>
      <c r="H358" s="291"/>
      <c r="I358" s="292"/>
    </row>
    <row r="359" spans="1:9">
      <c r="A359" s="293" t="s">
        <v>331</v>
      </c>
      <c r="B359" s="294"/>
      <c r="C359" s="294"/>
      <c r="D359" s="294"/>
      <c r="E359" s="294"/>
      <c r="F359" s="294"/>
      <c r="G359" s="294"/>
      <c r="H359" s="294"/>
      <c r="I359" s="295"/>
    </row>
    <row r="360" spans="1:9" s="101" customFormat="1" ht="15" customHeight="1">
      <c r="A360" s="296" t="s">
        <v>332</v>
      </c>
      <c r="B360" s="239"/>
      <c r="C360" s="297"/>
      <c r="D360" s="97" t="s">
        <v>333</v>
      </c>
      <c r="E360" s="97"/>
      <c r="F360" s="97"/>
      <c r="G360" s="98"/>
      <c r="H360" s="99"/>
      <c r="I360" s="100"/>
    </row>
    <row r="361" spans="1:9" s="101" customFormat="1">
      <c r="A361" s="102"/>
      <c r="B361" s="51"/>
      <c r="C361" s="103"/>
      <c r="D361" s="97"/>
      <c r="E361" s="97"/>
      <c r="F361" s="97"/>
      <c r="G361" s="98"/>
      <c r="H361" s="99"/>
      <c r="I361" s="100"/>
    </row>
    <row r="362" spans="1:9">
      <c r="A362" s="298" t="s">
        <v>334</v>
      </c>
      <c r="B362" s="299"/>
      <c r="C362" s="299"/>
      <c r="D362" s="299"/>
      <c r="E362" s="299"/>
      <c r="F362" s="299"/>
      <c r="G362" s="299"/>
      <c r="H362" s="299"/>
      <c r="I362" s="300"/>
    </row>
    <row r="363" spans="1:9" ht="33" customHeight="1">
      <c r="A363" s="315" t="s">
        <v>335</v>
      </c>
      <c r="B363" s="316"/>
      <c r="C363" s="316"/>
      <c r="D363" s="316"/>
      <c r="E363" s="316"/>
      <c r="F363" s="316"/>
      <c r="G363" s="316"/>
      <c r="H363" s="316"/>
      <c r="I363" s="317"/>
    </row>
    <row r="364" spans="1:9" ht="33" customHeight="1">
      <c r="A364" s="318" t="s">
        <v>336</v>
      </c>
      <c r="B364" s="319"/>
      <c r="C364" s="319"/>
      <c r="D364" s="319"/>
      <c r="E364" s="319"/>
      <c r="F364" s="320"/>
      <c r="G364" s="104" t="s">
        <v>337</v>
      </c>
      <c r="H364" s="329" t="s">
        <v>338</v>
      </c>
      <c r="I364" s="333"/>
    </row>
    <row r="365" spans="1:9" ht="39" customHeight="1">
      <c r="A365" s="270" t="s">
        <v>339</v>
      </c>
      <c r="B365" s="271"/>
      <c r="C365" s="271"/>
      <c r="D365" s="271"/>
      <c r="E365" s="271"/>
      <c r="F365" s="271"/>
      <c r="G365" s="271"/>
      <c r="H365" s="271"/>
      <c r="I365" s="272"/>
    </row>
    <row r="366" spans="1:9" ht="33" customHeight="1">
      <c r="A366" s="321" t="s">
        <v>340</v>
      </c>
      <c r="B366" s="322"/>
      <c r="C366" s="323"/>
      <c r="D366" s="324"/>
      <c r="E366" s="104" t="s">
        <v>341</v>
      </c>
      <c r="F366" s="105"/>
      <c r="G366" s="106" t="s">
        <v>342</v>
      </c>
      <c r="H366" s="325"/>
      <c r="I366" s="326"/>
    </row>
    <row r="367" spans="1:9" ht="33" customHeight="1">
      <c r="A367" s="327" t="s">
        <v>343</v>
      </c>
      <c r="B367" s="328"/>
      <c r="C367" s="320"/>
      <c r="D367" s="329" t="s">
        <v>344</v>
      </c>
      <c r="E367" s="330"/>
      <c r="F367" s="171"/>
      <c r="G367" s="106" t="s">
        <v>345</v>
      </c>
      <c r="H367" s="331"/>
      <c r="I367" s="332"/>
    </row>
    <row r="368" spans="1:9">
      <c r="A368" s="303" t="s">
        <v>346</v>
      </c>
      <c r="B368" s="299"/>
      <c r="C368" s="299"/>
      <c r="D368" s="299"/>
      <c r="E368" s="299"/>
      <c r="F368" s="299"/>
      <c r="G368" s="299"/>
      <c r="H368" s="299"/>
      <c r="I368" s="300"/>
    </row>
    <row r="369" spans="1:9">
      <c r="A369" s="302" t="s">
        <v>347</v>
      </c>
      <c r="B369" s="304"/>
      <c r="C369" s="304"/>
      <c r="D369" s="304"/>
      <c r="E369" s="304"/>
      <c r="F369" s="304"/>
      <c r="G369" s="304"/>
      <c r="H369" s="304"/>
      <c r="I369" s="305"/>
    </row>
    <row r="370" spans="1:9">
      <c r="A370" s="306" t="s">
        <v>348</v>
      </c>
      <c r="B370" s="307"/>
      <c r="C370" s="307"/>
      <c r="D370" s="307"/>
      <c r="E370" s="307"/>
      <c r="F370" s="307"/>
      <c r="G370" s="307"/>
      <c r="H370" s="307"/>
      <c r="I370" s="308"/>
    </row>
    <row r="371" spans="1:9" ht="15" customHeight="1">
      <c r="A371" s="309" t="s">
        <v>349</v>
      </c>
      <c r="B371" s="310"/>
      <c r="C371" s="310"/>
      <c r="D371" s="310"/>
      <c r="E371" s="310"/>
      <c r="F371" s="310"/>
      <c r="G371" s="310"/>
      <c r="H371" s="310"/>
      <c r="I371" s="311"/>
    </row>
    <row r="372" spans="1:9" ht="32.25" customHeight="1" thickBot="1">
      <c r="A372" s="312"/>
      <c r="B372" s="313"/>
      <c r="C372" s="313"/>
      <c r="D372" s="313"/>
      <c r="E372" s="313"/>
      <c r="F372" s="313"/>
      <c r="G372" s="313"/>
      <c r="H372" s="313"/>
      <c r="I372" s="314"/>
    </row>
  </sheetData>
  <mergeCells count="386">
    <mergeCell ref="A368:I368"/>
    <mergeCell ref="A369:I369"/>
    <mergeCell ref="A370:I370"/>
    <mergeCell ref="A371:I372"/>
    <mergeCell ref="A363:I363"/>
    <mergeCell ref="A364:F364"/>
    <mergeCell ref="A365:I365"/>
    <mergeCell ref="A366:D366"/>
    <mergeCell ref="H366:I366"/>
    <mergeCell ref="A367:C367"/>
    <mergeCell ref="D367:E367"/>
    <mergeCell ref="H367:I367"/>
    <mergeCell ref="H364:I364"/>
    <mergeCell ref="A356:I356"/>
    <mergeCell ref="A357:I357"/>
    <mergeCell ref="A358:I358"/>
    <mergeCell ref="A359:I359"/>
    <mergeCell ref="A360:C360"/>
    <mergeCell ref="A362:I362"/>
    <mergeCell ref="A350:I350"/>
    <mergeCell ref="A351:I351"/>
    <mergeCell ref="A352:I352"/>
    <mergeCell ref="A353:I353"/>
    <mergeCell ref="A354:I354"/>
    <mergeCell ref="A355:I355"/>
    <mergeCell ref="A344:C344"/>
    <mergeCell ref="E344:I344"/>
    <mergeCell ref="D345:F345"/>
    <mergeCell ref="A347:I347"/>
    <mergeCell ref="A348:I348"/>
    <mergeCell ref="A349:I349"/>
    <mergeCell ref="B337:E337"/>
    <mergeCell ref="B338:E338"/>
    <mergeCell ref="B339:E339"/>
    <mergeCell ref="A341:E341"/>
    <mergeCell ref="A342:I342"/>
    <mergeCell ref="A343:I343"/>
    <mergeCell ref="B331:E331"/>
    <mergeCell ref="B332:E332"/>
    <mergeCell ref="B333:E333"/>
    <mergeCell ref="B334:E334"/>
    <mergeCell ref="B335:E335"/>
    <mergeCell ref="B336:E336"/>
    <mergeCell ref="B325:E325"/>
    <mergeCell ref="B326:E326"/>
    <mergeCell ref="B327:E327"/>
    <mergeCell ref="B328:E328"/>
    <mergeCell ref="B329:E329"/>
    <mergeCell ref="B330:E330"/>
    <mergeCell ref="B319:E319"/>
    <mergeCell ref="B320:E320"/>
    <mergeCell ref="B321:E321"/>
    <mergeCell ref="B322:E322"/>
    <mergeCell ref="B323:E323"/>
    <mergeCell ref="B324:E324"/>
    <mergeCell ref="B313:E313"/>
    <mergeCell ref="B314:E314"/>
    <mergeCell ref="B315:E315"/>
    <mergeCell ref="B316:E316"/>
    <mergeCell ref="B317:E317"/>
    <mergeCell ref="B318:E318"/>
    <mergeCell ref="B307:E307"/>
    <mergeCell ref="B308:E308"/>
    <mergeCell ref="B309:E309"/>
    <mergeCell ref="B310:E310"/>
    <mergeCell ref="B311:E311"/>
    <mergeCell ref="B312:E312"/>
    <mergeCell ref="B301:E301"/>
    <mergeCell ref="B302:E302"/>
    <mergeCell ref="B303:E303"/>
    <mergeCell ref="B304:E304"/>
    <mergeCell ref="B305:E305"/>
    <mergeCell ref="B306:E306"/>
    <mergeCell ref="B295:E295"/>
    <mergeCell ref="B296:E296"/>
    <mergeCell ref="B297:E297"/>
    <mergeCell ref="B298:E298"/>
    <mergeCell ref="B299:E299"/>
    <mergeCell ref="B300:E300"/>
    <mergeCell ref="B289:E289"/>
    <mergeCell ref="B290:E290"/>
    <mergeCell ref="B291:E291"/>
    <mergeCell ref="B292:E292"/>
    <mergeCell ref="B293:E293"/>
    <mergeCell ref="B294:E294"/>
    <mergeCell ref="B283:E283"/>
    <mergeCell ref="B284:E284"/>
    <mergeCell ref="B285:E285"/>
    <mergeCell ref="B286:E286"/>
    <mergeCell ref="B287:E287"/>
    <mergeCell ref="B288:E288"/>
    <mergeCell ref="B277:E277"/>
    <mergeCell ref="B278:E278"/>
    <mergeCell ref="B279:E279"/>
    <mergeCell ref="B280:E280"/>
    <mergeCell ref="B281:E281"/>
    <mergeCell ref="B282:E282"/>
    <mergeCell ref="B271:E271"/>
    <mergeCell ref="B272:E272"/>
    <mergeCell ref="B273:E273"/>
    <mergeCell ref="B274:E274"/>
    <mergeCell ref="A275:E275"/>
    <mergeCell ref="B276:E276"/>
    <mergeCell ref="B265:E265"/>
    <mergeCell ref="B266:E266"/>
    <mergeCell ref="A267:E267"/>
    <mergeCell ref="B268:E268"/>
    <mergeCell ref="B269:E269"/>
    <mergeCell ref="B270:E270"/>
    <mergeCell ref="B259:E259"/>
    <mergeCell ref="B260:E260"/>
    <mergeCell ref="B261:E261"/>
    <mergeCell ref="B262:E262"/>
    <mergeCell ref="B263:E263"/>
    <mergeCell ref="B264:E264"/>
    <mergeCell ref="A253:E253"/>
    <mergeCell ref="B254:E254"/>
    <mergeCell ref="B255:E255"/>
    <mergeCell ref="B256:E256"/>
    <mergeCell ref="B257:E257"/>
    <mergeCell ref="B258:E258"/>
    <mergeCell ref="B247:E247"/>
    <mergeCell ref="B248:E248"/>
    <mergeCell ref="B249:E249"/>
    <mergeCell ref="B250:E250"/>
    <mergeCell ref="B251:E251"/>
    <mergeCell ref="B252:E252"/>
    <mergeCell ref="B241:E241"/>
    <mergeCell ref="B242:E242"/>
    <mergeCell ref="B243:E243"/>
    <mergeCell ref="B244:E244"/>
    <mergeCell ref="B245:E245"/>
    <mergeCell ref="B246:E246"/>
    <mergeCell ref="B235:E235"/>
    <mergeCell ref="B236:E236"/>
    <mergeCell ref="B237:E237"/>
    <mergeCell ref="B238:E238"/>
    <mergeCell ref="B239:E239"/>
    <mergeCell ref="B240:E240"/>
    <mergeCell ref="B229:E229"/>
    <mergeCell ref="B230:E230"/>
    <mergeCell ref="B231:E231"/>
    <mergeCell ref="B232:E232"/>
    <mergeCell ref="B233:E233"/>
    <mergeCell ref="B234:E234"/>
    <mergeCell ref="B223:E223"/>
    <mergeCell ref="B224:E224"/>
    <mergeCell ref="B225:E225"/>
    <mergeCell ref="B226:E226"/>
    <mergeCell ref="B227:E227"/>
    <mergeCell ref="B228:E228"/>
    <mergeCell ref="B217:E217"/>
    <mergeCell ref="B218:E218"/>
    <mergeCell ref="B219:E219"/>
    <mergeCell ref="B220:E220"/>
    <mergeCell ref="B221:E221"/>
    <mergeCell ref="B222:E222"/>
    <mergeCell ref="B211:E211"/>
    <mergeCell ref="B212:E212"/>
    <mergeCell ref="B213:E213"/>
    <mergeCell ref="B214:E214"/>
    <mergeCell ref="B215:E215"/>
    <mergeCell ref="B216:E216"/>
    <mergeCell ref="B205:E205"/>
    <mergeCell ref="B206:E206"/>
    <mergeCell ref="B207:E207"/>
    <mergeCell ref="B208:E208"/>
    <mergeCell ref="B209:E209"/>
    <mergeCell ref="B210:E210"/>
    <mergeCell ref="B199:E199"/>
    <mergeCell ref="B200:E200"/>
    <mergeCell ref="B201:E201"/>
    <mergeCell ref="B202:E202"/>
    <mergeCell ref="B203:E203"/>
    <mergeCell ref="B204:E204"/>
    <mergeCell ref="B193:E193"/>
    <mergeCell ref="B194:E194"/>
    <mergeCell ref="B195:E195"/>
    <mergeCell ref="B196:E196"/>
    <mergeCell ref="B197:E197"/>
    <mergeCell ref="B198:E198"/>
    <mergeCell ref="B187:E187"/>
    <mergeCell ref="B188:E188"/>
    <mergeCell ref="B189:E189"/>
    <mergeCell ref="B190:E190"/>
    <mergeCell ref="A191:E191"/>
    <mergeCell ref="B192:E192"/>
    <mergeCell ref="B181:E181"/>
    <mergeCell ref="B182:E182"/>
    <mergeCell ref="B183:E183"/>
    <mergeCell ref="B184:E184"/>
    <mergeCell ref="B185:E185"/>
    <mergeCell ref="B186:E186"/>
    <mergeCell ref="B175:E175"/>
    <mergeCell ref="B176:E176"/>
    <mergeCell ref="B177:E177"/>
    <mergeCell ref="B178:E178"/>
    <mergeCell ref="B179:E179"/>
    <mergeCell ref="B180:E180"/>
    <mergeCell ref="B169:E169"/>
    <mergeCell ref="B170:E170"/>
    <mergeCell ref="B171:E171"/>
    <mergeCell ref="B172:E172"/>
    <mergeCell ref="B173:E173"/>
    <mergeCell ref="B174:E174"/>
    <mergeCell ref="B163:E163"/>
    <mergeCell ref="B164:E164"/>
    <mergeCell ref="B165:E165"/>
    <mergeCell ref="B166:E166"/>
    <mergeCell ref="A167:E167"/>
    <mergeCell ref="B168:E168"/>
    <mergeCell ref="B158:E158"/>
    <mergeCell ref="B159:E159"/>
    <mergeCell ref="A160:A161"/>
    <mergeCell ref="B160:E160"/>
    <mergeCell ref="B161:E161"/>
    <mergeCell ref="B162:E162"/>
    <mergeCell ref="B153:E153"/>
    <mergeCell ref="B154:E154"/>
    <mergeCell ref="A155:A156"/>
    <mergeCell ref="B155:E155"/>
    <mergeCell ref="B156:E156"/>
    <mergeCell ref="B157:E157"/>
    <mergeCell ref="B146:E146"/>
    <mergeCell ref="B147:E147"/>
    <mergeCell ref="A148:A152"/>
    <mergeCell ref="B148:E148"/>
    <mergeCell ref="G148:G152"/>
    <mergeCell ref="B149:E149"/>
    <mergeCell ref="B150:E150"/>
    <mergeCell ref="B151:E151"/>
    <mergeCell ref="B152:E152"/>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28:E128"/>
    <mergeCell ref="B129:E129"/>
    <mergeCell ref="B130:E130"/>
    <mergeCell ref="B131:E131"/>
    <mergeCell ref="B132:E132"/>
    <mergeCell ref="B133:E133"/>
    <mergeCell ref="B122:E122"/>
    <mergeCell ref="B123:E123"/>
    <mergeCell ref="B124:E124"/>
    <mergeCell ref="B125:E125"/>
    <mergeCell ref="B126:E126"/>
    <mergeCell ref="B127:E127"/>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04:E104"/>
    <mergeCell ref="B105:E105"/>
    <mergeCell ref="B106:E106"/>
    <mergeCell ref="B107:E107"/>
    <mergeCell ref="B108:E108"/>
    <mergeCell ref="B109:E109"/>
    <mergeCell ref="B98:E98"/>
    <mergeCell ref="B99:E99"/>
    <mergeCell ref="A100:E100"/>
    <mergeCell ref="B101:E101"/>
    <mergeCell ref="B102:E102"/>
    <mergeCell ref="B103:E103"/>
    <mergeCell ref="B92:E92"/>
    <mergeCell ref="B93:E93"/>
    <mergeCell ref="B94:E94"/>
    <mergeCell ref="B95:E95"/>
    <mergeCell ref="B96:E96"/>
    <mergeCell ref="B97:E97"/>
    <mergeCell ref="B86:E86"/>
    <mergeCell ref="B87:E87"/>
    <mergeCell ref="B88:E88"/>
    <mergeCell ref="A89:E89"/>
    <mergeCell ref="B90:E90"/>
    <mergeCell ref="B91:E91"/>
    <mergeCell ref="B80:E80"/>
    <mergeCell ref="A81:E81"/>
    <mergeCell ref="B82:E82"/>
    <mergeCell ref="B83:E83"/>
    <mergeCell ref="B84:E84"/>
    <mergeCell ref="B85:E85"/>
    <mergeCell ref="B67:E67"/>
    <mergeCell ref="B68:E68"/>
    <mergeCell ref="B69:E69"/>
    <mergeCell ref="B74:E74"/>
    <mergeCell ref="B75:E75"/>
    <mergeCell ref="B76:E76"/>
    <mergeCell ref="A77:E77"/>
    <mergeCell ref="B78:E78"/>
    <mergeCell ref="B79:E79"/>
    <mergeCell ref="B70:E70"/>
    <mergeCell ref="B71:E71"/>
    <mergeCell ref="B72:E72"/>
    <mergeCell ref="B73:E73"/>
    <mergeCell ref="B64:E64"/>
    <mergeCell ref="B65:E65"/>
    <mergeCell ref="B58:E58"/>
    <mergeCell ref="B59:E59"/>
    <mergeCell ref="B60:E60"/>
    <mergeCell ref="B61:E61"/>
    <mergeCell ref="B62:E62"/>
    <mergeCell ref="B63:E63"/>
    <mergeCell ref="B66:E66"/>
    <mergeCell ref="B41:E41"/>
    <mergeCell ref="B42:E42"/>
    <mergeCell ref="B43:E43"/>
    <mergeCell ref="B52:E52"/>
    <mergeCell ref="B47:E47"/>
    <mergeCell ref="B54:E54"/>
    <mergeCell ref="B55:E55"/>
    <mergeCell ref="B56:E56"/>
    <mergeCell ref="B57:E57"/>
    <mergeCell ref="B44:E44"/>
    <mergeCell ref="B45:E45"/>
    <mergeCell ref="B46:E46"/>
    <mergeCell ref="B48:E48"/>
    <mergeCell ref="B49:E49"/>
    <mergeCell ref="B51:E51"/>
    <mergeCell ref="B50:E50"/>
    <mergeCell ref="B53:E53"/>
    <mergeCell ref="B39:E39"/>
    <mergeCell ref="B40:E40"/>
    <mergeCell ref="B29:E29"/>
    <mergeCell ref="B30:E30"/>
    <mergeCell ref="C31:E31"/>
    <mergeCell ref="B32:E32"/>
    <mergeCell ref="B33:E33"/>
    <mergeCell ref="B35:E35"/>
    <mergeCell ref="B34:E34"/>
    <mergeCell ref="B37:E37"/>
    <mergeCell ref="B36:E36"/>
    <mergeCell ref="B38:E38"/>
    <mergeCell ref="A1:I1"/>
    <mergeCell ref="A2:I2"/>
    <mergeCell ref="A3:I3"/>
    <mergeCell ref="A4:I4"/>
    <mergeCell ref="A5:I5"/>
    <mergeCell ref="A13:D13"/>
    <mergeCell ref="E13:I13"/>
    <mergeCell ref="A14:I14"/>
    <mergeCell ref="A15:I15"/>
    <mergeCell ref="A10:D10"/>
    <mergeCell ref="E10:I10"/>
    <mergeCell ref="A11:C11"/>
    <mergeCell ref="E11:F11"/>
    <mergeCell ref="G11:I11"/>
    <mergeCell ref="A12:D12"/>
    <mergeCell ref="E12:I12"/>
    <mergeCell ref="A6:I6"/>
    <mergeCell ref="A7:D7"/>
    <mergeCell ref="E7:I7"/>
    <mergeCell ref="A8:D8"/>
    <mergeCell ref="E8:I8"/>
    <mergeCell ref="A9:D9"/>
    <mergeCell ref="E9:I9"/>
    <mergeCell ref="B16:E16"/>
    <mergeCell ref="F16:I16"/>
    <mergeCell ref="B23:E23"/>
    <mergeCell ref="B24:E24"/>
    <mergeCell ref="B25:E25"/>
    <mergeCell ref="B27:E27"/>
    <mergeCell ref="B28:E28"/>
    <mergeCell ref="B17:E17"/>
    <mergeCell ref="B22:E22"/>
    <mergeCell ref="B26:E26"/>
    <mergeCell ref="B18:E18"/>
    <mergeCell ref="B19:E19"/>
    <mergeCell ref="B20:E20"/>
    <mergeCell ref="B21:E21"/>
  </mergeCells>
  <pageMargins left="0.25" right="0.25" top="1.65" bottom="0.5" header="0.3" footer="0.25"/>
  <pageSetup scale="77" fitToHeight="14" orientation="portrait" r:id="rId1"/>
  <headerFooter>
    <oddHeader>&amp;C&amp;G</oddHeader>
    <oddFooter>&amp;L&amp;"GLOCK Sans,Regular"&amp;8FRM-76-27 / Rev 147 / 8.01.2025 / Retail Non-Certified Armorer &amp;R&amp;"GLOCK Sans,Regular"&amp;8Page &amp;P of &amp;N</oddFooter>
  </headerFooter>
  <ignoredErrors>
    <ignoredError sqref="F313 F276:F278" numberStoredAsText="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NON AC Retail</vt:lpstr>
      <vt:lpstr>'NON AC Retail'!Print_Area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McClure</dc:creator>
  <cp:lastModifiedBy>Donna McClure</cp:lastModifiedBy>
  <cp:lastPrinted>2025-08-01T13:10:47Z</cp:lastPrinted>
  <dcterms:created xsi:type="dcterms:W3CDTF">2025-07-30T16:08:33Z</dcterms:created>
  <dcterms:modified xsi:type="dcterms:W3CDTF">2025-08-01T13:29:29Z</dcterms:modified>
</cp:coreProperties>
</file>