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ISO\Working document folder\Working Forms\"/>
    </mc:Choice>
  </mc:AlternateContent>
  <xr:revisionPtr revIDLastSave="0" documentId="13_ncr:1_{8D1774AA-0536-41D7-92C5-F8F632935EBE}" xr6:coauthVersionLast="47" xr6:coauthVersionMax="47" xr10:uidLastSave="{00000000-0000-0000-0000-000000000000}"/>
  <bookViews>
    <workbookView xWindow="-26385" yWindow="-2265" windowWidth="14730" windowHeight="15645" tabRatio="478" xr2:uid="{00000000-000D-0000-FFFF-FFFF00000000}"/>
  </bookViews>
  <sheets>
    <sheet name="FRM-72-26" sheetId="1" r:id="rId1"/>
  </sheets>
  <definedNames>
    <definedName name="_xlnm.Print_Area" localSheetId="0">'FRM-72-26'!$A$1:$I$542</definedName>
    <definedName name="Z_BC94ED36_4C55_460D_9961_AA3EB569348A_.wvu.PrintArea" localSheetId="0" hidden="1">'FRM-72-26'!$A$1:$I$542</definedName>
    <definedName name="Z_CFE8E294_BE42_473E_88EC_1500D558132B_.wvu.PrintArea" localSheetId="0" hidden="1">'FRM-72-26'!$A$1:$I$542</definedName>
  </definedNames>
  <calcPr calcId="191029"/>
  <customWorkbookViews>
    <customWorkbookView name="Donna McClure - Personal View" guid="{CFE8E294-BE42-473E-88EC-1500D558132B}" mergeInterval="0" personalView="1" xWindow="207" yWindow="11" windowWidth="1153" windowHeight="811" tabRatio="478" activeSheetId="1"/>
    <customWorkbookView name="Sandra Martinez - Personal View" guid="{BC94ED36-4C55-460D-9961-AA3EB569348A}" mergeInterval="0" personalView="1" maximized="1" xWindow="-1928" yWindow="-8" windowWidth="1936" windowHeight="1056"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9" i="1" l="1"/>
  <c r="I378" i="1"/>
  <c r="I96" i="1"/>
  <c r="I97" i="1"/>
  <c r="I98" i="1"/>
  <c r="I78" i="1"/>
  <c r="I392" i="1"/>
  <c r="I274" i="1"/>
  <c r="I259" i="1"/>
  <c r="I264" i="1"/>
  <c r="I38" i="1"/>
  <c r="I40" i="1"/>
  <c r="I183" i="1"/>
  <c r="I482" i="1"/>
  <c r="I483" i="1"/>
  <c r="I484" i="1"/>
  <c r="I485" i="1"/>
  <c r="I486" i="1"/>
  <c r="I487" i="1"/>
  <c r="I488" i="1"/>
  <c r="I489" i="1"/>
  <c r="I490" i="1"/>
  <c r="I491" i="1"/>
  <c r="I492" i="1"/>
  <c r="I493" i="1"/>
  <c r="I494" i="1"/>
  <c r="I495" i="1"/>
  <c r="I471" i="1"/>
  <c r="I472" i="1"/>
  <c r="I473" i="1"/>
  <c r="I474" i="1"/>
  <c r="I475" i="1"/>
  <c r="I476" i="1"/>
  <c r="I373" i="1"/>
  <c r="I101" i="1"/>
  <c r="I141" i="1"/>
  <c r="I142" i="1"/>
  <c r="I143" i="1"/>
  <c r="I144" i="1"/>
  <c r="I145" i="1"/>
  <c r="I146" i="1"/>
  <c r="I147" i="1"/>
  <c r="I148" i="1"/>
  <c r="I149" i="1"/>
  <c r="I150" i="1"/>
  <c r="I151" i="1"/>
  <c r="I152" i="1"/>
  <c r="I153" i="1"/>
  <c r="I154" i="1"/>
  <c r="I155" i="1"/>
  <c r="I156" i="1"/>
  <c r="I157" i="1"/>
  <c r="I158" i="1"/>
  <c r="I159" i="1"/>
  <c r="I160" i="1"/>
  <c r="I140" i="1"/>
  <c r="I134" i="1"/>
  <c r="I135" i="1"/>
  <c r="I136" i="1"/>
  <c r="I137" i="1"/>
  <c r="I138" i="1"/>
  <c r="I133" i="1"/>
  <c r="I126" i="1"/>
  <c r="I127" i="1"/>
  <c r="I128" i="1"/>
  <c r="I129" i="1"/>
  <c r="I125" i="1"/>
  <c r="I123" i="1"/>
  <c r="I122" i="1"/>
  <c r="I117" i="1"/>
  <c r="I118" i="1"/>
  <c r="I119" i="1"/>
  <c r="I120" i="1"/>
  <c r="I116" i="1"/>
  <c r="I112" i="1"/>
  <c r="I113" i="1"/>
  <c r="I114" i="1"/>
  <c r="I111" i="1"/>
  <c r="I104" i="1"/>
  <c r="I105" i="1"/>
  <c r="I106" i="1"/>
  <c r="I107" i="1"/>
  <c r="I108" i="1"/>
  <c r="I109" i="1"/>
  <c r="I90" i="1"/>
  <c r="I91" i="1"/>
  <c r="I92" i="1"/>
  <c r="I93" i="1"/>
  <c r="I94" i="1"/>
  <c r="I42" i="1"/>
  <c r="I43" i="1"/>
  <c r="I44" i="1"/>
  <c r="I45" i="1"/>
  <c r="I46" i="1"/>
  <c r="I47" i="1"/>
  <c r="I48" i="1"/>
  <c r="I49" i="1"/>
  <c r="I82" i="1"/>
  <c r="I83" i="1"/>
  <c r="I84" i="1"/>
  <c r="I85" i="1"/>
  <c r="I86" i="1"/>
  <c r="I87" i="1"/>
  <c r="I81" i="1"/>
  <c r="I22" i="1"/>
  <c r="I23" i="1"/>
  <c r="I24" i="1"/>
  <c r="I25" i="1"/>
  <c r="I26" i="1"/>
  <c r="I27" i="1"/>
  <c r="I28" i="1"/>
  <c r="I29" i="1"/>
  <c r="I30" i="1"/>
  <c r="I31" i="1"/>
  <c r="I209" i="1"/>
  <c r="I208" i="1"/>
  <c r="I338" i="1"/>
  <c r="I275" i="1"/>
  <c r="I340" i="1"/>
  <c r="I416" i="1"/>
  <c r="I32" i="1"/>
  <c r="I33" i="1"/>
  <c r="I34" i="1"/>
  <c r="I35" i="1"/>
  <c r="I36" i="1"/>
  <c r="I37" i="1"/>
  <c r="I39" i="1"/>
  <c r="I41"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9" i="1"/>
  <c r="I21" i="1"/>
  <c r="I496" i="1" s="1"/>
  <c r="I89" i="1"/>
  <c r="I100" i="1"/>
  <c r="I103" i="1"/>
  <c r="I132" i="1"/>
  <c r="I131" i="1"/>
  <c r="I163" i="1"/>
  <c r="I164" i="1"/>
  <c r="I165" i="1"/>
  <c r="I166" i="1"/>
  <c r="I167" i="1"/>
  <c r="I168" i="1"/>
  <c r="I169" i="1"/>
  <c r="I170" i="1"/>
  <c r="I171" i="1"/>
  <c r="I162" i="1"/>
  <c r="I174" i="1"/>
  <c r="I175" i="1"/>
  <c r="I176" i="1"/>
  <c r="I177" i="1"/>
  <c r="I178" i="1"/>
  <c r="I180" i="1"/>
  <c r="I181" i="1"/>
  <c r="I182" i="1"/>
  <c r="I184" i="1"/>
  <c r="I185" i="1"/>
  <c r="I186" i="1"/>
  <c r="I187" i="1"/>
  <c r="I188" i="1"/>
  <c r="I189" i="1"/>
  <c r="I190" i="1"/>
  <c r="I191" i="1"/>
  <c r="I192" i="1"/>
  <c r="I193" i="1"/>
  <c r="I194" i="1"/>
  <c r="I195" i="1"/>
  <c r="I196" i="1"/>
  <c r="I197" i="1"/>
  <c r="I198" i="1"/>
  <c r="I199" i="1"/>
  <c r="I200" i="1"/>
  <c r="I201" i="1"/>
  <c r="I202" i="1"/>
  <c r="I203" i="1"/>
  <c r="I204" i="1"/>
  <c r="I205" i="1"/>
  <c r="I206" i="1"/>
  <c r="I207" i="1"/>
  <c r="I210" i="1"/>
  <c r="I212" i="1"/>
  <c r="I213" i="1"/>
  <c r="I214" i="1"/>
  <c r="I215" i="1"/>
  <c r="I216" i="1"/>
  <c r="I217" i="1"/>
  <c r="I218" i="1"/>
  <c r="I223" i="1"/>
  <c r="I224" i="1"/>
  <c r="I225" i="1"/>
  <c r="I227" i="1"/>
  <c r="I228" i="1"/>
  <c r="I229" i="1"/>
  <c r="I230" i="1"/>
  <c r="I232" i="1"/>
  <c r="I233" i="1"/>
  <c r="I234" i="1"/>
  <c r="I235" i="1"/>
  <c r="I236" i="1"/>
  <c r="I173" i="1"/>
  <c r="I239" i="1"/>
  <c r="I240" i="1"/>
  <c r="I241" i="1"/>
  <c r="I242" i="1"/>
  <c r="I243" i="1"/>
  <c r="I244" i="1"/>
  <c r="I245" i="1"/>
  <c r="I246" i="1"/>
  <c r="I247" i="1"/>
  <c r="I248" i="1"/>
  <c r="I249" i="1"/>
  <c r="I250" i="1"/>
  <c r="I251" i="1"/>
  <c r="I238" i="1"/>
  <c r="I254" i="1"/>
  <c r="I255" i="1"/>
  <c r="I256" i="1"/>
  <c r="I257" i="1"/>
  <c r="I258" i="1"/>
  <c r="I260" i="1"/>
  <c r="I261" i="1"/>
  <c r="I262" i="1"/>
  <c r="I263" i="1"/>
  <c r="I265" i="1"/>
  <c r="I266" i="1"/>
  <c r="I267" i="1"/>
  <c r="I268" i="1"/>
  <c r="I269" i="1"/>
  <c r="I270" i="1"/>
  <c r="I271" i="1"/>
  <c r="I272" i="1"/>
  <c r="I273" i="1"/>
  <c r="I253"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277" i="1"/>
  <c r="I339" i="1"/>
  <c r="I337" i="1"/>
  <c r="I341" i="1"/>
  <c r="I342" i="1"/>
  <c r="I343" i="1"/>
  <c r="I344" i="1"/>
  <c r="I336" i="1"/>
  <c r="I347" i="1"/>
  <c r="I348" i="1"/>
  <c r="I349" i="1"/>
  <c r="I350" i="1"/>
  <c r="I351" i="1"/>
  <c r="I352" i="1"/>
  <c r="I346" i="1"/>
  <c r="I355" i="1"/>
  <c r="I356" i="1"/>
  <c r="I357" i="1"/>
  <c r="I358" i="1"/>
  <c r="I359" i="1"/>
  <c r="I360" i="1"/>
  <c r="I361" i="1"/>
  <c r="I362" i="1"/>
  <c r="I363" i="1"/>
  <c r="I364" i="1"/>
  <c r="I365" i="1"/>
  <c r="I366" i="1"/>
  <c r="I354" i="1"/>
  <c r="I369" i="1"/>
  <c r="I370" i="1"/>
  <c r="I371" i="1"/>
  <c r="I372" i="1"/>
  <c r="I374" i="1"/>
  <c r="I375" i="1"/>
  <c r="I376" i="1"/>
  <c r="I377" i="1"/>
  <c r="I379" i="1"/>
  <c r="I380" i="1"/>
  <c r="I381" i="1"/>
  <c r="I382" i="1"/>
  <c r="I368" i="1"/>
  <c r="I385" i="1"/>
  <c r="I386" i="1"/>
  <c r="I387" i="1"/>
  <c r="I388" i="1"/>
  <c r="I389" i="1"/>
  <c r="I390" i="1"/>
  <c r="I391" i="1"/>
  <c r="I393" i="1"/>
  <c r="I394" i="1"/>
  <c r="I395" i="1"/>
  <c r="I396" i="1"/>
  <c r="I397" i="1"/>
  <c r="I398" i="1"/>
  <c r="I399" i="1"/>
  <c r="I400" i="1"/>
  <c r="I401" i="1"/>
  <c r="I402" i="1"/>
  <c r="I403" i="1"/>
  <c r="I404" i="1"/>
  <c r="I405" i="1"/>
  <c r="I406" i="1"/>
  <c r="I407" i="1"/>
  <c r="I408" i="1"/>
  <c r="I409" i="1"/>
  <c r="I410" i="1"/>
  <c r="I411" i="1"/>
  <c r="I412" i="1"/>
  <c r="I413" i="1"/>
  <c r="I414" i="1"/>
  <c r="I415" i="1"/>
  <c r="I417" i="1"/>
  <c r="I418" i="1"/>
  <c r="I419" i="1"/>
  <c r="I420" i="1"/>
  <c r="I421" i="1"/>
  <c r="I422" i="1"/>
  <c r="I423" i="1"/>
  <c r="I424" i="1"/>
  <c r="I384" i="1"/>
  <c r="I426" i="1"/>
  <c r="I435" i="1"/>
  <c r="I436" i="1"/>
  <c r="I437" i="1"/>
  <c r="I438" i="1"/>
  <c r="I439" i="1"/>
  <c r="I440" i="1"/>
  <c r="I434" i="1"/>
  <c r="I443" i="1"/>
  <c r="I444" i="1"/>
  <c r="I442" i="1"/>
  <c r="I446" i="1"/>
  <c r="I449" i="1"/>
  <c r="I450" i="1"/>
  <c r="I451" i="1"/>
  <c r="I452" i="1"/>
  <c r="I453" i="1"/>
  <c r="I454" i="1"/>
  <c r="I455" i="1"/>
  <c r="I456" i="1"/>
  <c r="I457" i="1"/>
  <c r="I458" i="1"/>
  <c r="I459" i="1"/>
  <c r="I460" i="1"/>
  <c r="I461" i="1"/>
  <c r="I462" i="1"/>
  <c r="I463" i="1"/>
  <c r="I464" i="1"/>
  <c r="I465" i="1"/>
  <c r="I466" i="1"/>
  <c r="I467" i="1"/>
  <c r="I468" i="1"/>
  <c r="I469" i="1"/>
  <c r="I448" i="1"/>
  <c r="I477" i="1"/>
  <c r="I478" i="1"/>
  <c r="I479" i="1"/>
  <c r="I480" i="1"/>
  <c r="I481" i="1"/>
  <c r="I432" i="1"/>
  <c r="I431" i="1"/>
  <c r="I430" i="1"/>
  <c r="I429" i="1"/>
  <c r="I428" i="1"/>
  <c r="I427" i="1"/>
  <c r="H498" i="1" l="1"/>
  <c r="H499" i="1" s="1"/>
</calcChain>
</file>

<file path=xl/sharedStrings.xml><?xml version="1.0" encoding="utf-8"?>
<sst xmlns="http://schemas.openxmlformats.org/spreadsheetml/2006/main" count="606" uniqueCount="582">
  <si>
    <t>Bill To:</t>
  </si>
  <si>
    <t>Ship To:</t>
  </si>
  <si>
    <t>Name:</t>
  </si>
  <si>
    <t>Zip:</t>
  </si>
  <si>
    <t>City:</t>
  </si>
  <si>
    <t>Daytime Telephone:</t>
  </si>
  <si>
    <t>Evening Telephone:</t>
  </si>
  <si>
    <t>E-Mail Address:</t>
  </si>
  <si>
    <t>Fax Number:</t>
  </si>
  <si>
    <t>Required Information (Parts Only)</t>
  </si>
  <si>
    <t>Unit Price U.S.D.</t>
  </si>
  <si>
    <t>Qty to order</t>
  </si>
  <si>
    <t>GLOCK Parts List, Will-Fit Info, &amp; Order Form for Certified Armorers Only</t>
  </si>
  <si>
    <t xml:space="preserve">Barrel G17          </t>
  </si>
  <si>
    <t xml:space="preserve">Barrel G17C            </t>
  </si>
  <si>
    <t xml:space="preserve">Barrel G17L              </t>
  </si>
  <si>
    <t xml:space="preserve">Barrel G17T          </t>
  </si>
  <si>
    <t xml:space="preserve">9mmFX                       </t>
  </si>
  <si>
    <t>Barrel G19</t>
  </si>
  <si>
    <t>Barrel G19C</t>
  </si>
  <si>
    <t xml:space="preserve">Barrel G20           </t>
  </si>
  <si>
    <t xml:space="preserve">Barrel G20      </t>
  </si>
  <si>
    <t xml:space="preserve">Barrel G20C           </t>
  </si>
  <si>
    <t xml:space="preserve">Barrel G21          </t>
  </si>
  <si>
    <t xml:space="preserve">Barrel G21C             </t>
  </si>
  <si>
    <t xml:space="preserve">10mm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</si>
  <si>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</si>
  <si>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</si>
  <si>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</si>
  <si>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</si>
  <si>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</si>
  <si>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</si>
  <si>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</si>
  <si>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</si>
  <si>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</si>
  <si>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</si>
  <si>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</si>
  <si>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</si>
  <si>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</si>
  <si>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</si>
  <si>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</si>
  <si>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</si>
  <si>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</si>
  <si>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</si>
  <si>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</si>
  <si>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</si>
  <si>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</si>
  <si>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</si>
  <si>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</si>
  <si>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</si>
  <si>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</si>
  <si>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</si>
  <si>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9mm &amp; .380 - EXTRACTORS and Spring Loaded Bearings</t>
  </si>
  <si>
    <t>40 &amp; .357 - EXTRACTORS and Spring Loaded Bearings</t>
  </si>
  <si>
    <t>10mm - EXTRACTORS and Spring Loaded Bearings</t>
  </si>
  <si>
    <t>.45 GAP - EXTRACTOR and Spring Loaded Bearing</t>
  </si>
  <si>
    <t>FIRING PIN PARTS</t>
  </si>
  <si>
    <t>LOCKING BLOCKS and LOCKING BLOCK PINS</t>
  </si>
  <si>
    <t>MAGAZINE CATCH PARTS</t>
  </si>
  <si>
    <t xml:space="preserve">Magazine Catch Spring Flat (AMBI)                   </t>
  </si>
  <si>
    <t>Magazine Release Button (AMBI G21SF)</t>
  </si>
  <si>
    <t>RECOIL SPRING ASSEMBLIES</t>
  </si>
  <si>
    <t>TRIGGER PARTS</t>
  </si>
  <si>
    <t>Trigger Mechanism Housing w/ 1882 ejector installed - fits .40, .357 (replaces ejector marked 4340)</t>
  </si>
  <si>
    <t xml:space="preserve">GLOCK Front Sight Tool (HEX)   </t>
  </si>
  <si>
    <t>GLOCK Disassembly Tool (pin punch with chamfered end &amp; GLOCK handle)</t>
  </si>
  <si>
    <t xml:space="preserve">Armorer’s Bag (Empty - no tools) </t>
  </si>
  <si>
    <t>GLOCK Lanyard with Ring  (green) (snaps into hole on back of frame)</t>
  </si>
  <si>
    <t xml:space="preserve">Cable lock - fits all models                             </t>
  </si>
  <si>
    <t>Total</t>
  </si>
  <si>
    <t>Method of Payment</t>
  </si>
  <si>
    <t>PO No.:</t>
  </si>
  <si>
    <t>Check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</si>
  <si>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</si>
  <si>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</si>
  <si>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</si>
  <si>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</si>
  <si>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</si>
  <si>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</si>
  <si>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</si>
  <si>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</si>
  <si>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</si>
  <si>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</si>
  <si>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</si>
  <si>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</si>
  <si>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</si>
  <si>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Firing Pin Safety including Spring  fits all .45 cal  ACP &amp; GAP</t>
  </si>
  <si>
    <t xml:space="preserve">Extractor Depressor Plunger - fits 9mm, .40, .380, .357, .45 GAP (plunger does not have center rib)   </t>
  </si>
  <si>
    <t xml:space="preserve">Extractor Depressor Plunger - fits 10mm, .45 Auto (plunger has center rib)             </t>
  </si>
  <si>
    <t xml:space="preserve">Firing Pin Spring Cup (1 Spring Cup = 2 halves - replace in pairs only)   </t>
  </si>
  <si>
    <t xml:space="preserve">Trigger with trigger bar - G19 pre-EH ser #s (marked + on top of cruciform) (grooved trigger)  </t>
  </si>
  <si>
    <t>GLOCK Armorer’s Manual Channel Maintenance Kit (Replaces Slide Maintenance Drill Set )</t>
  </si>
  <si>
    <t>Prices shown DO NOT include shipping charges, or sales tax if applicable (see list of Taxable States above):</t>
  </si>
  <si>
    <t>Dealers are Exempt with RESALE Certificate only.</t>
  </si>
  <si>
    <t>Must be Signed and Dated by the Chief of Police or Sheriff only on Departmental Letterhead.</t>
  </si>
  <si>
    <t>Signature:</t>
  </si>
  <si>
    <t>Orders placed directly with GLOCK, Inc. must be prepaid at the time the order is placed.</t>
  </si>
  <si>
    <t xml:space="preserve">Barrel G41             </t>
  </si>
  <si>
    <t xml:space="preserve">.45 Auto                           </t>
  </si>
  <si>
    <t xml:space="preserve">Trigger Mechanism Housing w/30499 ejector installed fits .357 Gen4 </t>
  </si>
  <si>
    <t xml:space="preserve">(Certified Armorers Only)    </t>
  </si>
  <si>
    <r>
      <t xml:space="preserve">The following states do not exempt the state or local governments from sales tax: </t>
    </r>
    <r>
      <rPr>
        <b/>
        <sz val="9"/>
        <rFont val="GLOCK Sans Regular"/>
      </rPr>
      <t>AZ, CA, HI, MN, NC, NM, SC and WA.</t>
    </r>
  </si>
  <si>
    <t>GLOCK Dummy Rounds 9x19 Pkg = 50 rds</t>
  </si>
  <si>
    <t>GLOCK Dummy Rounds .40 Pkg = 50 rds</t>
  </si>
  <si>
    <t>GLOCK Dummy Rounds .45 Pkg = 50 rds</t>
  </si>
  <si>
    <t xml:space="preserve">9mm                       </t>
  </si>
  <si>
    <t xml:space="preserve">9mm (for use in slides produced prior to CHP)                      </t>
  </si>
  <si>
    <t xml:space="preserve">9mm                         </t>
  </si>
  <si>
    <t>.357</t>
  </si>
  <si>
    <t xml:space="preserve">Magazine Floor Plate - 10mm, .45 Auto G20,G21,G21SF,G29 (all), also 9rd G30 mags (Including Gen4) (Excludes G36)                </t>
  </si>
  <si>
    <t xml:space="preserve">Magazine Insert - .45 Auto G21 10rd        </t>
  </si>
  <si>
    <t>Recoil Spring Assembly - 10mm, .45 Auto, G20,G20SF,G21,G21SF (Including "C" models) (marked 5600)</t>
  </si>
  <si>
    <t>Trigger with trigger bar - .380 G42 (marked 33207-1)</t>
  </si>
  <si>
    <t xml:space="preserve">Magazine Floor Plate - .380 Slim, G42 </t>
  </si>
  <si>
    <t>Magazine Floor Plate - .45 Auto Slim G36 (marked 1725)</t>
  </si>
  <si>
    <t>Magazine Spring - .380 Slim, G42</t>
  </si>
  <si>
    <t>Magazine Spring - .45 Auto Slim, G36</t>
  </si>
  <si>
    <t>Slide Lock - fits G42 - marked 33202</t>
  </si>
  <si>
    <t>EXTRACTOR DEPRESSOR PLUNGER &amp; SPRINGS</t>
  </si>
  <si>
    <r>
      <t xml:space="preserve">Firing Pin - fits G17T only (has offset tip - may or may not be marked 2680 on back of lug) </t>
    </r>
    <r>
      <rPr>
        <sz val="11"/>
        <color indexed="8"/>
        <rFont val="Calibri"/>
        <family val="2"/>
      </rPr>
      <t/>
    </r>
  </si>
  <si>
    <t>1028-10</t>
  </si>
  <si>
    <t>.45 Auto - EXTRACTORS and Spring Loaded Bearings</t>
  </si>
  <si>
    <t>Magazine Insert - 9mm Slim G43 (Fits Flush Floor Plate only)</t>
  </si>
  <si>
    <t>Magazine Floor Plate - 9mm Slim G43 (Flush)</t>
  </si>
  <si>
    <t>Magazine Spring - .40, .45GAP, G22,G31,G35,G37 11 coil spring (must be used with Tac-Lights)</t>
  </si>
  <si>
    <t xml:space="preserve">Cleaning rod - Polymer for nylon brush - fits all Models (Excluding G17T,G17TGen4)                       </t>
  </si>
  <si>
    <t>ML02376</t>
  </si>
  <si>
    <t>CL00003</t>
  </si>
  <si>
    <t>AF85175</t>
  </si>
  <si>
    <t>BG17095</t>
  </si>
  <si>
    <t xml:space="preserve">AK45627 </t>
  </si>
  <si>
    <t xml:space="preserve">AK45625 </t>
  </si>
  <si>
    <t>NR17G33</t>
  </si>
  <si>
    <t>NR17G32</t>
  </si>
  <si>
    <t>NF17G32</t>
  </si>
  <si>
    <t>NR17G26</t>
  </si>
  <si>
    <t>NR17G24</t>
  </si>
  <si>
    <t>NR17G25</t>
  </si>
  <si>
    <t>NF17G24</t>
  </si>
  <si>
    <t xml:space="preserve">Locking Block - G26,G27,G33,G39 - fits older Gen3 models </t>
  </si>
  <si>
    <t xml:space="preserve">Magazine Follower - .380 G25,G28 marked .380 &amp; 2 (Excludes G42)                  </t>
  </si>
  <si>
    <t>Slide Lock Spring - fits G17,G20,G21,G21SF,G22,G31,G34,G35,G37,G41 - including Gen4 and MOS</t>
  </si>
  <si>
    <t>Slide Lock Spring - fits Gen4 G19,G23,G32</t>
  </si>
  <si>
    <t>Ejector only - .40, .357 (marked 1882) replaces 4340-marked ejector - reference only / not for sale.  Use 1896 Trigger Mechanism Housing</t>
  </si>
  <si>
    <t>Ejector only - 10mm, .45 Auto, .45 GAP (marked 8196-2) replaces 4340-marked ejector - ref only / not for sale.  Use 8203 Trigger Mechanism Housing</t>
  </si>
  <si>
    <t>Slide Lock Spring - fits G26,G27,G29,G29SF,G30,G30SF,G30S,G33,G36,G36FGR,G39 - including Gen4</t>
  </si>
  <si>
    <t xml:space="preserve">MOS Cover Plate 02 10mm  G40       </t>
  </si>
  <si>
    <t xml:space="preserve">Magazine Spring - 9mm Slim G43  </t>
  </si>
  <si>
    <t>Magazine Floor Plate - 9mm,.40, .380, .357, .45 GAP (square-notch metal-lined mags) (may/may not be marked 3206) G17,G19,G22,G23,G24,G25,G26,G27,G28,G31,G32,G33,G34,G35,G37,G38,G39 (Including Gen4s &amp; G26Gen5) (Excludes G42, G43)</t>
  </si>
  <si>
    <t xml:space="preserve">Locking Block - G26,G27,G33,G39 - fits current Gen3, Gen4, Gen5 models   </t>
  </si>
  <si>
    <t>Firing pin - Fits G17R only (marked 2474 on back of lug) Serial Number Required) Not Sold For Stock</t>
  </si>
  <si>
    <t>Recoil Spring Assembly - 9mm G17TGen3 Simunition  (black springs &amp; marked 5579-1)</t>
  </si>
  <si>
    <r>
      <t xml:space="preserve">9mm VAR1 (for use in CHP or newer production VAR1 slides </t>
    </r>
    <r>
      <rPr>
        <b/>
        <sz val="11"/>
        <color indexed="8"/>
        <rFont val="GLOCK Sans Regular"/>
      </rPr>
      <t>ONLY</t>
    </r>
    <r>
      <rPr>
        <sz val="11"/>
        <color indexed="8"/>
        <rFont val="GLOCK Sans Regular"/>
      </rPr>
      <t xml:space="preserve">)                     </t>
    </r>
  </si>
  <si>
    <r>
      <t xml:space="preserve">.357 (cannot be used on non-Finger Groove &amp; Rail G22C frames - </t>
    </r>
    <r>
      <rPr>
        <b/>
        <sz val="11"/>
        <color indexed="8"/>
        <rFont val="GLOCK Sans Regular"/>
      </rPr>
      <t>serial # required</t>
    </r>
    <r>
      <rPr>
        <sz val="11"/>
        <color indexed="8"/>
        <rFont val="GLOCK Sans Regular"/>
      </rPr>
      <t xml:space="preserve">)                          </t>
    </r>
  </si>
  <si>
    <r>
      <t xml:space="preserve">.357 (cannot be used on non-Finger Groove &amp; Rail G23C frames - </t>
    </r>
    <r>
      <rPr>
        <b/>
        <sz val="11"/>
        <color indexed="8"/>
        <rFont val="GLOCK Sans Regular"/>
      </rPr>
      <t>serial # required</t>
    </r>
    <r>
      <rPr>
        <sz val="11"/>
        <color indexed="8"/>
        <rFont val="GLOCK Sans Regular"/>
      </rPr>
      <t xml:space="preserve">)                           </t>
    </r>
  </si>
  <si>
    <r>
      <t>Extractor 9mm, .380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</si>
  <si>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Extractor .380 Slim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with Loaded Chamber Indicator (LCI) - G42</t>
    </r>
  </si>
  <si>
    <r>
      <t>Extractor G17T only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</si>
  <si>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 xml:space="preserve">Spring-Loaded Bearing - black - for 9mm &amp; .380 with non-LCI extractor  (do </t>
    </r>
    <r>
      <rPr>
        <b/>
        <sz val="11"/>
        <color indexed="8"/>
        <rFont val="GLOCK Sans Regular"/>
      </rPr>
      <t>not</t>
    </r>
    <r>
      <rPr>
        <sz val="11"/>
        <color indexed="8"/>
        <rFont val="GLOCK Sans Regular"/>
      </rPr>
      <t xml:space="preserve"> use with LCI Extractor) </t>
    </r>
  </si>
  <si>
    <r>
      <t>Extractor .40, .357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3439 Bearing)</t>
    </r>
  </si>
  <si>
    <r>
      <t xml:space="preserve">Spring-Loaded Bearing - white - for .40 &amp; .357  </t>
    </r>
    <r>
      <rPr>
        <b/>
        <sz val="11"/>
        <color indexed="8"/>
        <rFont val="GLOCK Sans Regular"/>
      </rPr>
      <t>(use only with LCI Extractor 1899)</t>
    </r>
  </si>
  <si>
    <r>
      <t xml:space="preserve">Spring-Loaded Bearing - white - for .40 &amp; .357 with non-LCI extractor  (do </t>
    </r>
    <r>
      <rPr>
        <b/>
        <sz val="11"/>
        <color indexed="8"/>
        <rFont val="GLOCK Sans Regular"/>
      </rPr>
      <t>not</t>
    </r>
    <r>
      <rPr>
        <sz val="11"/>
        <color indexed="8"/>
        <rFont val="GLOCK Sans Regular"/>
      </rPr>
      <t xml:space="preserve"> use with LCI Extractor) </t>
    </r>
  </si>
  <si>
    <r>
      <t>Extractor 10mm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G20,G29 - </t>
    </r>
    <r>
      <rPr>
        <b/>
        <sz val="11"/>
        <color indexed="8"/>
        <rFont val="GLOCK Sans Regular"/>
      </rPr>
      <t>with</t>
    </r>
    <r>
      <rPr>
        <sz val="11"/>
        <color indexed="8"/>
        <rFont val="GLOCK Sans Regular"/>
      </rPr>
      <t xml:space="preserve"> Loaded Chamber Indicator (LCI) </t>
    </r>
    <r>
      <rPr>
        <b/>
        <sz val="11"/>
        <color indexed="8"/>
        <rFont val="GLOCK Sans Regular"/>
      </rPr>
      <t xml:space="preserve"> (use only with 3442 Bearing)</t>
    </r>
  </si>
  <si>
    <r>
      <t>Extractor 10mm (90</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G20,G29 - non-LCI for older slide with 90</t>
    </r>
    <r>
      <rPr>
        <vertAlign val="superscript"/>
        <sz val="11"/>
        <color indexed="8"/>
        <rFont val="GLOCK Sans Regular"/>
      </rPr>
      <t>o</t>
    </r>
    <r>
      <rPr>
        <sz val="11"/>
        <color indexed="8"/>
        <rFont val="GLOCK Sans Regular"/>
      </rPr>
      <t xml:space="preserve"> ejection port</t>
    </r>
  </si>
  <si>
    <r>
      <t xml:space="preserve">Spring-Loaded Bearing - white - .45 GAP </t>
    </r>
    <r>
      <rPr>
        <b/>
        <sz val="11"/>
        <color indexed="8"/>
        <rFont val="GLOCK Sans Regular"/>
      </rPr>
      <t>(use only with LCI Extractor)</t>
    </r>
  </si>
  <si>
    <r>
      <t xml:space="preserve">Spring-Loaded Bearing - olive green for 10mm, .45 Auto (not GAP)  </t>
    </r>
    <r>
      <rPr>
        <b/>
        <sz val="11"/>
        <color indexed="8"/>
        <rFont val="GLOCK Sans Regular"/>
      </rPr>
      <t xml:space="preserve">(do not use with LCI Extractor) </t>
    </r>
  </si>
  <si>
    <r>
      <t xml:space="preserve">Locking Block - G17T </t>
    </r>
    <r>
      <rPr>
        <b/>
        <sz val="11"/>
        <rFont val="GLOCK Sans Regular"/>
      </rPr>
      <t xml:space="preserve">only </t>
    </r>
    <r>
      <rPr>
        <sz val="11"/>
        <rFont val="GLOCK Sans Regular"/>
      </rPr>
      <t xml:space="preserve">     </t>
    </r>
  </si>
  <si>
    <r>
      <t xml:space="preserve">Locking Block Pin - fits G36, G36FGR </t>
    </r>
    <r>
      <rPr>
        <b/>
        <sz val="11"/>
        <rFont val="GLOCK Sans Regular"/>
      </rPr>
      <t>only</t>
    </r>
    <r>
      <rPr>
        <sz val="11"/>
        <rFont val="GLOCK Sans Regular"/>
      </rPr>
      <t xml:space="preserve">      </t>
    </r>
  </si>
  <si>
    <r>
      <t>Magazine Floor Plate - G17T - (</t>
    </r>
    <r>
      <rPr>
        <b/>
        <sz val="11"/>
        <rFont val="GLOCK Sans Regular"/>
      </rPr>
      <t>blue</t>
    </r>
    <r>
      <rPr>
        <sz val="11"/>
        <rFont val="GLOCK Sans Regular"/>
      </rPr>
      <t xml:space="preserve"> for Simunition mags only - LE agency sales </t>
    </r>
    <r>
      <rPr>
        <b/>
        <sz val="11"/>
        <rFont val="GLOCK Sans Regular"/>
      </rPr>
      <t>only</t>
    </r>
    <r>
      <rPr>
        <sz val="11"/>
        <rFont val="GLOCK Sans Regular"/>
      </rPr>
      <t xml:space="preserve">)               </t>
    </r>
  </si>
  <si>
    <r>
      <t>Magazine Floor Plate - 10mm, .45 Auto G20,G21,G29 (</t>
    </r>
    <r>
      <rPr>
        <b/>
        <sz val="11"/>
        <rFont val="GLOCK Sans Regular"/>
      </rPr>
      <t>orange</t>
    </r>
    <r>
      <rPr>
        <sz val="11"/>
        <rFont val="GLOCK Sans Regular"/>
      </rPr>
      <t xml:space="preserve"> for training mags) (Including Gen4)</t>
    </r>
  </si>
  <si>
    <r>
      <t>7151</t>
    </r>
    <r>
      <rPr>
        <b/>
        <sz val="11"/>
        <rFont val="GLOCK Sans Regular"/>
      </rPr>
      <t xml:space="preserve"> *</t>
    </r>
  </si>
  <si>
    <r>
      <t xml:space="preserve">7165 </t>
    </r>
    <r>
      <rPr>
        <b/>
        <sz val="11"/>
        <rFont val="GLOCK Sans Regular"/>
      </rPr>
      <t>*</t>
    </r>
  </si>
  <si>
    <r>
      <t xml:space="preserve">Magazine Spring - .45 Auto G30 (9-coil spring) - use </t>
    </r>
    <r>
      <rPr>
        <b/>
        <sz val="11"/>
        <rFont val="GLOCK Sans Regular"/>
      </rPr>
      <t>only</t>
    </r>
    <r>
      <rPr>
        <sz val="11"/>
        <rFont val="GLOCK Sans Regular"/>
      </rPr>
      <t xml:space="preserve"> in older mags factory-supplied with 3955 marked followers               </t>
    </r>
  </si>
  <si>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M3x8mm</t>
    </r>
  </si>
  <si>
    <r>
      <t xml:space="preserve">Slide Cover Plate - black - .380 G42 </t>
    </r>
    <r>
      <rPr>
        <b/>
        <sz val="11"/>
        <color indexed="8"/>
        <rFont val="GLOCK Sans Regular"/>
      </rPr>
      <t>ONLY</t>
    </r>
    <r>
      <rPr>
        <sz val="11"/>
        <color indexed="8"/>
        <rFont val="GLOCK Sans Regular"/>
      </rPr>
      <t xml:space="preserve">                     </t>
    </r>
  </si>
  <si>
    <r>
      <t xml:space="preserve">Slide Cover Plate - orange - half-height for inspection </t>
    </r>
    <r>
      <rPr>
        <b/>
        <sz val="11"/>
        <color indexed="8"/>
        <rFont val="GLOCK Sans Regular"/>
      </rPr>
      <t>only</t>
    </r>
    <r>
      <rPr>
        <sz val="11"/>
        <color indexed="8"/>
        <rFont val="GLOCK Sans Regular"/>
      </rPr>
      <t xml:space="preserve"> - fits all models (Excluding G42,G43)</t>
    </r>
  </si>
  <si>
    <r>
      <t xml:space="preserve">Slide Lock - fits Gen4 T models </t>
    </r>
    <r>
      <rPr>
        <b/>
        <sz val="11"/>
        <color indexed="8"/>
        <rFont val="GLOCK Sans Regular"/>
      </rPr>
      <t xml:space="preserve">only - </t>
    </r>
    <r>
      <rPr>
        <sz val="11"/>
        <color indexed="8"/>
        <rFont val="GLOCK Sans Regular"/>
      </rPr>
      <t>marked 4672</t>
    </r>
  </si>
  <si>
    <r>
      <t xml:space="preserve">Slide Lock - fits G36,G36FGR </t>
    </r>
    <r>
      <rPr>
        <b/>
        <sz val="11"/>
        <color indexed="8"/>
        <rFont val="GLOCK Sans Regular"/>
      </rPr>
      <t xml:space="preserve">only - </t>
    </r>
    <r>
      <rPr>
        <sz val="11"/>
        <color indexed="8"/>
        <rFont val="GLOCK Sans Regular"/>
      </rPr>
      <t xml:space="preserve">marked 1788 </t>
    </r>
  </si>
  <si>
    <r>
      <t xml:space="preserve">Slide Stop Lever &amp; Spring - fits </t>
    </r>
    <r>
      <rPr>
        <b/>
        <sz val="11"/>
        <color indexed="8"/>
        <rFont val="GLOCK Sans Regular"/>
      </rPr>
      <t>only</t>
    </r>
    <r>
      <rPr>
        <sz val="11"/>
        <color indexed="8"/>
        <rFont val="GLOCK Sans Regular"/>
      </rPr>
      <t xml:space="preserve"> 2-pin G17,G17L,G34 (1986 to mid-2002) (marked 406-2 on back)    </t>
    </r>
  </si>
  <si>
    <r>
      <t xml:space="preserve">Bore brush - Nylon, for all models (Excluding </t>
    </r>
    <r>
      <rPr>
        <sz val="11"/>
        <color indexed="8"/>
        <rFont val="GLOCK Sans Regular"/>
      </rPr>
      <t xml:space="preserve">G17T)                          </t>
    </r>
  </si>
  <si>
    <r>
      <t xml:space="preserve">Battery for GLOCK Tactical Light, GTL10, GTL21, GTL22  (requires 2) </t>
    </r>
    <r>
      <rPr>
        <b/>
        <sz val="11"/>
        <rFont val="GLOCK Sans Regular"/>
      </rPr>
      <t>(May only be shipped via ground service)</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</si>
  <si>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G30S,G36,G36FGR,41Gen4 only - with Loaded Chamber Indicator (LCI) </t>
    </r>
    <r>
      <rPr>
        <b/>
        <sz val="11"/>
        <color indexed="8"/>
        <rFont val="GLOCK Sans Regular"/>
      </rPr>
      <t xml:space="preserve">(use only with 3442 Bearing) </t>
    </r>
  </si>
  <si>
    <r>
      <t>Extractor .45 GAP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G37,G37Gen4,G38,G39 with Loaded Chamber Indicator (LCI) </t>
    </r>
    <r>
      <rPr>
        <b/>
        <sz val="11"/>
        <color indexed="8"/>
        <rFont val="GLOCK Sans Regular"/>
      </rPr>
      <t>(use only with 3439 Bearing)</t>
    </r>
  </si>
  <si>
    <r>
      <t xml:space="preserve">.357 (cannot be used on non-Finger Groove &amp; Rail G23 pre-CPU frames -                      </t>
    </r>
    <r>
      <rPr>
        <b/>
        <sz val="11"/>
        <color indexed="8"/>
        <rFont val="GLOCK Sans Regular"/>
      </rPr>
      <t>serial # required</t>
    </r>
    <r>
      <rPr>
        <sz val="11"/>
        <color indexed="8"/>
        <rFont val="GLOCK Sans Regular"/>
      </rPr>
      <t xml:space="preserve">)                           </t>
    </r>
  </si>
  <si>
    <r>
      <t xml:space="preserve">.357 (cannot be used on non-Finger Groove &amp; Rail G22 pre-CNX frames -                      </t>
    </r>
    <r>
      <rPr>
        <b/>
        <sz val="11"/>
        <color indexed="8"/>
        <rFont val="GLOCK Sans Regular"/>
      </rPr>
      <t>serial # required</t>
    </r>
    <r>
      <rPr>
        <sz val="11"/>
        <color indexed="8"/>
        <rFont val="GLOCK Sans Regular"/>
      </rPr>
      <t xml:space="preserve">)  </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</si>
  <si>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G21,G21SF,G30 - with Loaded Chamber Indicator (LCI) </t>
    </r>
    <r>
      <rPr>
        <b/>
        <sz val="11"/>
        <color indexed="8"/>
        <rFont val="GLOCK Sans Regular"/>
      </rPr>
      <t>(use only with 3442   Bearing)</t>
    </r>
  </si>
  <si>
    <t>Magazine Floor Plate - 9mm G17Gen5,G19Gen5,G34Gen5MOS (Excludes G26Gen5 &amp; G19X)                   (marked 39283)</t>
  </si>
  <si>
    <t>Ejector only - 9mm, .380 (marked 336) - reference only / not for sale. Use 322 Trigger Mechanism Housing</t>
  </si>
  <si>
    <r>
      <t xml:space="preserve">Spring-Loaded Bearing - olive green - 10mm, .45 Auto  </t>
    </r>
    <r>
      <rPr>
        <b/>
        <sz val="11"/>
        <color indexed="8"/>
        <rFont val="GLOCK Sans Regular"/>
      </rPr>
      <t>(use only with 1909 LCI Extractor)</t>
    </r>
  </si>
  <si>
    <r>
      <t xml:space="preserve">Spring-Loaded Bearing - olive green - 10mm, .45 Auto with non-LCI extractor (do </t>
    </r>
    <r>
      <rPr>
        <b/>
        <sz val="11"/>
        <color indexed="8"/>
        <rFont val="GLOCK Sans Regular"/>
      </rPr>
      <t>not</t>
    </r>
    <r>
      <rPr>
        <sz val="11"/>
        <color indexed="8"/>
        <rFont val="GLOCK Sans Regular"/>
      </rPr>
      <t xml:space="preserve"> use w/LCI Extractor) </t>
    </r>
  </si>
  <si>
    <r>
      <t>Magazine Spring - .40 &amp; 10mm G20,20SF,G22,G24,G35,G40 10rd mags</t>
    </r>
    <r>
      <rPr>
        <b/>
        <sz val="11"/>
        <rFont val="GLOCK Sans Regular"/>
      </rPr>
      <t xml:space="preserve"> only </t>
    </r>
    <r>
      <rPr>
        <sz val="11"/>
        <rFont val="GLOCK Sans Regular"/>
      </rPr>
      <t xml:space="preserve">(Including Gen4 &amp; MOS)     </t>
    </r>
  </si>
  <si>
    <r>
      <t xml:space="preserve">GLOCK Armorer's Tool Kit - </t>
    </r>
    <r>
      <rPr>
        <b/>
        <sz val="11"/>
        <color indexed="8"/>
        <rFont val="GLOCK Sans Regular"/>
      </rPr>
      <t>with</t>
    </r>
    <r>
      <rPr>
        <sz val="11"/>
        <color indexed="8"/>
        <rFont val="GLOCK Sans Regular"/>
      </rPr>
      <t xml:space="preserve"> 2987 Manual Channel Maintenance Kit - sold to Certified GLOCK Armorers </t>
    </r>
    <r>
      <rPr>
        <b/>
        <sz val="11"/>
        <color indexed="8"/>
        <rFont val="GLOCK Sans Regular"/>
      </rPr>
      <t>ONLY</t>
    </r>
  </si>
  <si>
    <r>
      <t xml:space="preserve">GLOCK Armorer's Tool Kit - </t>
    </r>
    <r>
      <rPr>
        <b/>
        <sz val="11"/>
        <color indexed="8"/>
        <rFont val="GLOCK Sans Regular"/>
      </rPr>
      <t xml:space="preserve">without </t>
    </r>
    <r>
      <rPr>
        <sz val="11"/>
        <color indexed="8"/>
        <rFont val="GLOCK Sans Regular"/>
      </rPr>
      <t xml:space="preserve">2987 Manual Channel Maintenance Kit sold to Certified GLOCK Armorers </t>
    </r>
    <r>
      <rPr>
        <b/>
        <sz val="11"/>
        <color indexed="8"/>
        <rFont val="GLOCK Sans Regular"/>
      </rPr>
      <t>ONLY</t>
    </r>
  </si>
  <si>
    <t xml:space="preserve">Magazine Spring - 9mm, .40, .357 .45 GAP G19,G23,G26,G27,G29,G32,G33,G38,G39 (9-coil spring)  (Including Gen4, Gen5)            </t>
  </si>
  <si>
    <r>
      <t xml:space="preserve">Magazine Spring - 9mm &amp; .357 G19,G23,G32 10rd mags </t>
    </r>
    <r>
      <rPr>
        <b/>
        <sz val="11"/>
        <rFont val="GLOCK Sans Regular"/>
      </rPr>
      <t>only</t>
    </r>
    <r>
      <rPr>
        <sz val="11"/>
        <rFont val="GLOCK Sans Regular"/>
      </rPr>
      <t xml:space="preserve"> (Including Gen4, Gen5)           </t>
    </r>
  </si>
  <si>
    <t>Recoil Spring Assembly - 9mm, .40, .357, .45GAP G17,G22,G31,G37 silver springs &amp; marked 5579-1</t>
  </si>
  <si>
    <r>
      <t xml:space="preserve">Slide Cover Plate - orange - half-height for inspection </t>
    </r>
    <r>
      <rPr>
        <b/>
        <sz val="11"/>
        <color indexed="8"/>
        <rFont val="GLOCK Sans Regular"/>
      </rPr>
      <t>only</t>
    </r>
    <r>
      <rPr>
        <sz val="11"/>
        <color indexed="8"/>
        <rFont val="GLOCK Sans Regular"/>
      </rPr>
      <t xml:space="preserve"> - Slim fits models G42,G43</t>
    </r>
  </si>
  <si>
    <t>Magazine Catch  (AMBI) Old Style G21SF (P7 &amp; P9 item prefix)</t>
  </si>
  <si>
    <t xml:space="preserve">Backstrap/Beavertail G17,G22,G31,G34,G35,G37 (Gen4 only) Set (OD) PKG                             </t>
  </si>
  <si>
    <t xml:space="preserve">Backstrap/Beavertail G20,G21,G40,G41 (Gen4 only) Set (OD) PKG                             </t>
  </si>
  <si>
    <r>
      <t xml:space="preserve">Sight - Night Sight - </t>
    </r>
    <r>
      <rPr>
        <b/>
        <sz val="11"/>
        <rFont val="GLOCK Sans Regular"/>
      </rPr>
      <t>GMS</t>
    </r>
    <r>
      <rPr>
        <sz val="11"/>
        <rFont val="GLOCK Sans Regular"/>
      </rPr>
      <t xml:space="preserve"> 6.1mm Rear - G17Gen5, G19Gen5, G26Gen5, G34Gen5MOS (Marked 6.1)</t>
    </r>
  </si>
  <si>
    <r>
      <t xml:space="preserve">Sight - Night Sight - </t>
    </r>
    <r>
      <rPr>
        <b/>
        <sz val="11"/>
        <rFont val="GLOCK Sans Regular"/>
      </rPr>
      <t>GMS</t>
    </r>
    <r>
      <rPr>
        <sz val="11"/>
        <rFont val="GLOCK Sans Regular"/>
      </rPr>
      <t xml:space="preserve"> 6.5mm Rear - G17Gen5, G19Gen5, G26Gen5, G34Gen5MOS (Marked 6.5)</t>
    </r>
  </si>
  <si>
    <r>
      <t xml:space="preserve">Sight - Night Sight - </t>
    </r>
    <r>
      <rPr>
        <b/>
        <sz val="11"/>
        <rFont val="GLOCK Sans Regular"/>
      </rPr>
      <t>GMS</t>
    </r>
    <r>
      <rPr>
        <sz val="11"/>
        <rFont val="GLOCK Sans Regular"/>
      </rPr>
      <t xml:space="preserve"> 6.9mm Rear - G17Gen5, G19Gen5, G26Gen5, G34Gen5MOS (Marked 6.9)</t>
    </r>
  </si>
  <si>
    <r>
      <t xml:space="preserve">Sight - Night Sight - </t>
    </r>
    <r>
      <rPr>
        <b/>
        <sz val="11"/>
        <rFont val="GLOCK Sans Regular"/>
      </rPr>
      <t>GMS</t>
    </r>
    <r>
      <rPr>
        <sz val="11"/>
        <rFont val="GLOCK Sans Regular"/>
      </rPr>
      <t xml:space="preserve"> 7.3mm Rear - G17Gen5, G19Gen5, G26Gen5, G34Gen5MOS (Marked 7.3)</t>
    </r>
  </si>
  <si>
    <t xml:space="preserve">Sight - Polymer - Fixed 7.3mm Rear - Fits All Models (Including Gen3, Gen4 &amp; MOS) (longer dash with 2 shorter dashes on top indicates height) </t>
  </si>
  <si>
    <t>Sight Set - GLOCK Night Sight Set 6.5 (PKG)(Includes 1 rear &amp; 1 front sight w/screw)(one dash indicates height)</t>
  </si>
  <si>
    <t xml:space="preserve">Sight Set - GLOCK Night Sight Set 6.9 (PKG)(Includes 1 rear &amp; 1 front sight w/screw)(longer dash with shorter dash on top indicates height) </t>
  </si>
  <si>
    <t>Trigger Spring - NY 1 (olive) (Excludes Gen5)</t>
  </si>
  <si>
    <t>Trigger Spring - NY 2 (orange) (Excludes Gen5)</t>
  </si>
  <si>
    <t>COMPLETE MAGAZINES CANNOT BE ORDERED AS "PARTS"</t>
  </si>
  <si>
    <r>
      <t xml:space="preserve">All Agencies must submit a NonTaxable Transaction Certificate unless they are in one of the following non-taxable states: </t>
    </r>
    <r>
      <rPr>
        <b/>
        <sz val="9"/>
        <rFont val="GLOCK Sans Regular"/>
      </rPr>
      <t>AK, DE, MT, NH, OR</t>
    </r>
  </si>
  <si>
    <t>GLOCK Pistol Case, hinged with GLOCK logo, Black (includes bore brush, cleaning rod, cable lock &amp;                      owner’s manual)</t>
  </si>
  <si>
    <r>
      <t xml:space="preserve">GLOCK Pistol Case </t>
    </r>
    <r>
      <rPr>
        <b/>
        <sz val="11"/>
        <color indexed="8"/>
        <rFont val="GLOCK Sans Regular"/>
      </rPr>
      <t>with key lock</t>
    </r>
    <r>
      <rPr>
        <sz val="11"/>
        <color indexed="8"/>
        <rFont val="GLOCK Sans Regular"/>
      </rPr>
      <t>, hinged with GLOCK logo, Black (includes bore brush, cleaning rod, cable lock &amp; owner’s manual)</t>
    </r>
  </si>
  <si>
    <t>GLOCK Pistol Case, hinged with GLOCK logo, Coyote (includes bore brush, cleaning rod, cable lock &amp;                      owner’s manual)</t>
  </si>
  <si>
    <t xml:space="preserve">Steel - Screw - MUST be used with 34830, 34832, 34998, 34833  </t>
  </si>
  <si>
    <t>Bulb for GLOCK Tactical Lights - GTL10, GTL21, GTL22, (TAC03166, TCA03680, TAC04065)</t>
  </si>
  <si>
    <r>
      <t xml:space="preserve">Taxable States: </t>
    </r>
    <r>
      <rPr>
        <b/>
        <sz val="9"/>
        <rFont val="GLOCK Sans Regular"/>
      </rPr>
      <t xml:space="preserve">AL, AR, AZ, CA, CT, CO, DC, FL, GA, HI, IA, ID, IL, IN, KS, KY, LA, MA, MD, ME, MI, MN, MO, MS, NC, ND, NE, NJ, NM, NV, NY, OH, OK, PA, RI, SC, SD, TN,                  </t>
    </r>
  </si>
  <si>
    <t>NOTE: As stated, sales tax and shipping charges, if applicable, will be charged without further notification</t>
  </si>
  <si>
    <t>Thread Protector Metric for 39896 G23Gen4 M14,5 X 1 LH  (Metal)  </t>
  </si>
  <si>
    <t>Thread Protector Metric for 39895 G21Gen4 M16 X 1 LH  (Metal)  </t>
  </si>
  <si>
    <t>Barrel G34Gen5 M1/2 X 28 RH 9mm SAE Threaded Barrel w/Metal Thread protector (PKG)</t>
  </si>
  <si>
    <t>Barrel G17Gen5         9mm</t>
  </si>
  <si>
    <t xml:space="preserve"> 9mm                       </t>
  </si>
  <si>
    <t>Barrel G34Gen5         9mm</t>
  </si>
  <si>
    <t>Barrel G42                 .380</t>
  </si>
  <si>
    <t>Thread Protector SAE for 47738 &amp; 47739 G17Gen4, G19Gen4  (Metal)  </t>
  </si>
  <si>
    <t xml:space="preserve">Thread Protector SAE for 47697, 47698 &amp; 47700 G17Gen5, G19Gen5, G34Gen5 nDLC (Metal)             </t>
  </si>
  <si>
    <t xml:space="preserve">Thread Protector Metric for 39893 G17Gen4 M13,5 X 1 LH  and 39894 G19Gen4 M13,5 X 1 LH (Metal)            </t>
  </si>
  <si>
    <t xml:space="preserve">MAGAZINE PARTS Complete magazines cannot be ordered as parts </t>
  </si>
  <si>
    <t>Magazine Spring - 9mm G17,G18,G19X,G34 19rd  (17rd mag with 7151 Floorplates &amp; 7165 insert) 11               coil spring</t>
  </si>
  <si>
    <t>Slide Lock - fits 9mm slim G43,G43X,G48 - marked 33364</t>
  </si>
  <si>
    <t>Locking Block - 9mm, .380 G42,G43,G43X,G48</t>
  </si>
  <si>
    <t>Firing Pin Assembly 9mm Slim G43,G43X,G48 - marked 33373</t>
  </si>
  <si>
    <t>Extractor Depressor Plunger &amp; Spring Assembly 9mm, G43,G43X,G48 (Not sold as separate items)</t>
  </si>
  <si>
    <t xml:space="preserve">Slide Lock Spring - fits G42,G43,G43X,G48 (firing pin safety spring) </t>
  </si>
  <si>
    <r>
      <t xml:space="preserve">Sight - Night Sight - 4.9 </t>
    </r>
    <r>
      <rPr>
        <b/>
        <sz val="11"/>
        <color indexed="8"/>
        <rFont val="GLOCK Sans Regular"/>
      </rPr>
      <t>GMS</t>
    </r>
    <r>
      <rPr>
        <sz val="11"/>
        <color indexed="8"/>
        <rFont val="GLOCK Sans Regular"/>
      </rPr>
      <t xml:space="preserve"> Front Screw on - (includes 33259 SCREW) - G17Gen5, G19Gen5, G26Gen5, G34Gen5MOS, G48</t>
    </r>
  </si>
  <si>
    <t xml:space="preserve">Sight - Polymer - Fixed 6.1mm Rear - Slim G42,G43,G43X, (Excluding G36) (longer dash with shorter dash underneath indicates height) </t>
  </si>
  <si>
    <t>Magazine Speed Loader - fits G43X,G48 9mm Only</t>
  </si>
  <si>
    <t>Firing Pin - fits 10mm, .45 Auto  (all) - marked 4557 &amp; 3 dashes</t>
  </si>
  <si>
    <t>Firing Pin Safety including spring - Slim .380 G42 - Marked 2 dashes</t>
  </si>
  <si>
    <t>Firing Pin Safety including spring - Slim 9mm G43, G43X,G48 Marked 1 dash</t>
  </si>
  <si>
    <t xml:space="preserve">Trigger Spring - NY 1 (black) Gen5 (Including G19X,G45) </t>
  </si>
  <si>
    <r>
      <t>Extractor 9mm Slim (15</t>
    </r>
    <r>
      <rPr>
        <vertAlign val="superscript"/>
        <sz val="11"/>
        <color indexed="8"/>
        <rFont val="GLOCK Sans Regular"/>
      </rPr>
      <t>o</t>
    </r>
    <r>
      <rPr>
        <sz val="11"/>
        <color indexed="8"/>
        <rFont val="GLOCK Sans Regular"/>
      </rPr>
      <t>-0</t>
    </r>
    <r>
      <rPr>
        <vertAlign val="superscript"/>
        <sz val="11"/>
        <color indexed="8"/>
        <rFont val="GLOCK Sans Regular"/>
      </rPr>
      <t>o</t>
    </r>
    <r>
      <rPr>
        <sz val="11"/>
        <color indexed="8"/>
        <rFont val="GLOCK Sans Regular"/>
      </rPr>
      <t xml:space="preserve">) with Loaded Chamber Indicator (LCI) - G43,G43X,G48 </t>
    </r>
    <r>
      <rPr>
        <b/>
        <sz val="11"/>
        <color indexed="8"/>
        <rFont val="GLOCK Sans Regular"/>
      </rPr>
      <t>Only</t>
    </r>
  </si>
  <si>
    <r>
      <t xml:space="preserve">Magazine Spring - 45 Auto G21,G21SF 10-coil spring - wide base, use </t>
    </r>
    <r>
      <rPr>
        <b/>
        <sz val="11"/>
        <rFont val="GLOCK Sans Regular"/>
      </rPr>
      <t>only</t>
    </r>
    <r>
      <rPr>
        <sz val="11"/>
        <rFont val="GLOCK Sans Regular"/>
      </rPr>
      <t xml:space="preserve"> w/ 1304, 1304-1, -2, -3 or -4 follower &amp; newer mag tubes</t>
    </r>
  </si>
  <si>
    <t>Sight - Polymer - Fixed 6.5mm Slim Rear - All Slim Models (Including G48) (one dash indicates height)</t>
  </si>
  <si>
    <t xml:space="preserve">Slide Stop Lever &amp; Spring - fits .380 G42 - marked 33219-2     </t>
  </si>
  <si>
    <t>Trigger Housing Pin MBS - fits Gen4, Gen5, G19X,G45 with MBS (long pin)</t>
  </si>
  <si>
    <r>
      <t>Trigger Housing Pin - Polymer - fits G42,G43,G43X,G48</t>
    </r>
    <r>
      <rPr>
        <sz val="11"/>
        <color indexed="8"/>
        <rFont val="GLOCK Sans Regular"/>
      </rPr>
      <t xml:space="preserve"> </t>
    </r>
    <r>
      <rPr>
        <b/>
        <sz val="11"/>
        <color indexed="8"/>
        <rFont val="GLOCK Sans Regular"/>
      </rPr>
      <t>Only</t>
    </r>
    <r>
      <rPr>
        <sz val="11"/>
        <color indexed="8"/>
        <rFont val="GLOCK Sans Regular"/>
      </rPr>
      <t xml:space="preserve">           </t>
    </r>
  </si>
  <si>
    <r>
      <t xml:space="preserve">Trigger with trigger bar - G36, G36FGR </t>
    </r>
    <r>
      <rPr>
        <b/>
        <sz val="11"/>
        <color indexed="8"/>
        <rFont val="GLOCK Sans Regular"/>
      </rPr>
      <t>only</t>
    </r>
    <r>
      <rPr>
        <sz val="11"/>
        <color indexed="8"/>
        <rFont val="GLOCK Sans Regular"/>
      </rPr>
      <t xml:space="preserve"> Grooved trigger (marked 1704-2)</t>
    </r>
  </si>
  <si>
    <t>Trigger with trigger bar – 9mm G43,G43X,G48 Grooved trigger (marked 33363)</t>
  </si>
  <si>
    <r>
      <t xml:space="preserve">Slide Stop Lever &amp; Spring 02 - fits 9mm G43X,G48 </t>
    </r>
    <r>
      <rPr>
        <b/>
        <sz val="11"/>
        <color indexed="8"/>
        <rFont val="GLOCK Sans Regular"/>
      </rPr>
      <t xml:space="preserve">only </t>
    </r>
    <r>
      <rPr>
        <sz val="11"/>
        <color indexed="8"/>
        <rFont val="GLOCK Sans Regular"/>
      </rPr>
      <t xml:space="preserve">- marked 47876 </t>
    </r>
  </si>
  <si>
    <t>Barrel G48                 9mm</t>
  </si>
  <si>
    <r>
      <t xml:space="preserve">Sight - Night Sight - AMGLO Bold Set (PKG) </t>
    </r>
    <r>
      <rPr>
        <sz val="11"/>
        <color indexed="8"/>
        <rFont val="GLOCK Sans Regular"/>
      </rPr>
      <t>- 165" Height Front - G20,G21,G29,G30,G31,G32,G36,G36FGR, G40,G41 Gen3 &amp; Gen4 (equivalent to 6.9) Front sight marked 65 (Includes Screw 46091)</t>
    </r>
  </si>
  <si>
    <t>Firing Pin Spring 24N (silver) - fits all models</t>
  </si>
  <si>
    <t xml:space="preserve">Firing Pin - fits 9mm &amp; .380 - marked 49 (has 1 dash approx ½ inch from tip) (Excludes G19X,G42,G43,G43X,G45,G45MOS,G48, All Gen5)      </t>
  </si>
  <si>
    <t xml:space="preserve">Trigger Mechanism Housing w/ 336 ejector installed - fits 9mm, .380 (Excludes Gen4, Gen5, G19X, G45, G45MOS)  </t>
  </si>
  <si>
    <t xml:space="preserve">Slide Stop Lever &amp; Spring 01 - fits 9mm G43 - marked 33730-1        </t>
  </si>
  <si>
    <t>Magazine Follower - 9mm G17Gen5,G19Gen5,G26Gen5,G34Gen5MOS (Orange) marked 7</t>
  </si>
  <si>
    <t xml:space="preserve">Barrel G44                 .22 LR </t>
  </si>
  <si>
    <t>.22 LR - EXTRACTORS and Spring Loaded Bearings</t>
  </si>
  <si>
    <t>Barrel G19Gen5, G19X, G45          9mm  M1/2 X 28 RH 9mm SAE Threaded Barrel w/Metal Thread protector (PKG)</t>
  </si>
  <si>
    <t>Trigger with trigger bar - G44 AMBI 05 - (smooth trigger)</t>
  </si>
  <si>
    <t>Firing Pin Assembly .22 LR G44 (03 assy) - marked 39016</t>
  </si>
  <si>
    <t>Firing Pin Safety including spring - .22 LR G44 (06 assy) - marked 39674</t>
  </si>
  <si>
    <r>
      <t xml:space="preserve">Slide Lock - fits G44 </t>
    </r>
    <r>
      <rPr>
        <b/>
        <sz val="11"/>
        <color indexed="8"/>
        <rFont val="GLOCK Sans Regular"/>
      </rPr>
      <t xml:space="preserve">only - </t>
    </r>
    <r>
      <rPr>
        <sz val="11"/>
        <color indexed="8"/>
        <rFont val="GLOCK Sans Regular"/>
      </rPr>
      <t>marked 39348</t>
    </r>
  </si>
  <si>
    <t>Trigger Mechanism Housing w/ejector (marked 33850) installed .22 LR G44 (housing marked 33667)</t>
  </si>
  <si>
    <t>Sight Mini-Screwdriver (for GLOCK adjustable rear sight 5977, 33515 &amp; GLOCK GTL21 / GTL22 laser lights)</t>
  </si>
  <si>
    <t xml:space="preserve">Cleaning rod - Polymer 01 for nylon brush - fits G44                      </t>
  </si>
  <si>
    <t>Barrel G19Gen4 M1/2 X 28 RH      9mm SAE Threaded Barrel w/Metal Thread protector (PKG)</t>
  </si>
  <si>
    <t>Barrel G17Gen5 M1/2 X 28 RH      9mm SAE Threaded Barrel w/Metal Thread protector (PKG)</t>
  </si>
  <si>
    <t>Barrel G17Gen4 M1/2 X 28 RH      9mm SAE Threaded Barrel w/Metal Thread protector (PKG)</t>
  </si>
  <si>
    <r>
      <t>Extractor Depressor Plunger Spring - fits all models Gen3, Gen4 &amp; Gen5 - (</t>
    </r>
    <r>
      <rPr>
        <sz val="11"/>
        <color indexed="8"/>
        <rFont val="GLOCK Sans Regular"/>
      </rPr>
      <t>Excludes G42,G43,G43X,G44,G48)</t>
    </r>
  </si>
  <si>
    <t>Barrel G26Gen5         9mm</t>
  </si>
  <si>
    <t>Please choose desired method of delivery:</t>
  </si>
  <si>
    <t>·         NO Signature Required</t>
  </si>
  <si>
    <t xml:space="preserve">                             TX, UT, VA, VT, WA, WI, WV and WY.</t>
  </si>
  <si>
    <r>
      <rPr>
        <b/>
        <sz val="9"/>
        <rFont val="GLOCK Sans Regular"/>
      </rPr>
      <t>For individual armorer sales the G19X Maritime Firing Pin Spring Cups</t>
    </r>
    <r>
      <rPr>
        <sz val="9"/>
        <rFont val="GLOCK Sans Regular"/>
      </rPr>
      <t xml:space="preserve"> will only be sold to and installed by a GLOCK Certified Armorer in GLOCK Model 19X that item number 3073 was a standard part when the pistol was shipped from the factory; Serial number of pistol must be submitted with purchase request.</t>
    </r>
  </si>
  <si>
    <r>
      <t xml:space="preserve">Magazine Speed Loader - fits G36,G36FGR .45 Auto </t>
    </r>
    <r>
      <rPr>
        <sz val="11"/>
        <color indexed="8"/>
        <rFont val="GLOCK Sans Regular"/>
      </rPr>
      <t xml:space="preserve">only     </t>
    </r>
  </si>
  <si>
    <r>
      <t>Magazine Speed Loader - fits G43, 9mm Slim only</t>
    </r>
    <r>
      <rPr>
        <b/>
        <sz val="11"/>
        <rFont val="GLOCK Sans Regular"/>
      </rPr>
      <t xml:space="preserve"> </t>
    </r>
    <r>
      <rPr>
        <sz val="11"/>
        <rFont val="GLOCK Sans Regular"/>
      </rPr>
      <t xml:space="preserve">  </t>
    </r>
  </si>
  <si>
    <t>Magazine Speed Loader - fit G42 Only</t>
  </si>
  <si>
    <r>
      <t xml:space="preserve">A Magazine Speed Loader is not </t>
    </r>
    <r>
      <rPr>
        <b/>
        <sz val="11"/>
        <color indexed="8"/>
        <rFont val="GLOCK Sans Regular"/>
      </rPr>
      <t xml:space="preserve">available for G44   </t>
    </r>
  </si>
  <si>
    <t>Thread Protector M9x0,75 DLC G44  (PKG)</t>
  </si>
  <si>
    <t>Threaded Adapter .500-28 Fits G44 Barrel  (PKG)</t>
  </si>
  <si>
    <t>Steel - Screw (MUST be used with 6956, NF17G24, NF17G32, 7079, 39750)</t>
  </si>
  <si>
    <t>Steel - Screw (MUST be used with 4.9 GMS front sights / 33258, 33574, 39751)</t>
  </si>
  <si>
    <r>
      <t xml:space="preserve">Sight - Night Sight - GLOCK 6.5mm Slim Rear </t>
    </r>
    <r>
      <rPr>
        <b/>
        <sz val="11"/>
        <rFont val="GLOCK Sans Regular"/>
      </rPr>
      <t>GNS</t>
    </r>
    <r>
      <rPr>
        <sz val="11"/>
        <rFont val="GLOCK Sans Regular"/>
      </rPr>
      <t xml:space="preserve"> G42,G43,G43X,G48 (one dash on top indicates height) </t>
    </r>
  </si>
  <si>
    <r>
      <t xml:space="preserve">Sight - Night-Sight - GLOCK 6.1mm Rear </t>
    </r>
    <r>
      <rPr>
        <b/>
        <sz val="11"/>
        <rFont val="GLOCK Sans Regular"/>
      </rPr>
      <t>GNS</t>
    </r>
    <r>
      <rPr>
        <sz val="11"/>
        <rFont val="GLOCK Sans Regular"/>
      </rPr>
      <t xml:space="preserve"> - Fits All Models (Including Gen3, Gen4 &amp; MOS) (Excluding G42,G43,G43X,G48) (standard height on G17L)(longer dash with shorter dash underneath indicates height) </t>
    </r>
  </si>
  <si>
    <r>
      <t xml:space="preserve">Sight - Night-Sight - GLOCK 6.5mm Rear </t>
    </r>
    <r>
      <rPr>
        <b/>
        <sz val="11"/>
        <rFont val="GLOCK Sans Regular"/>
      </rPr>
      <t>GNS</t>
    </r>
    <r>
      <rPr>
        <sz val="11"/>
        <rFont val="GLOCK Sans Regular"/>
      </rPr>
      <t xml:space="preserve"> - Fits All Models (Including Gen3, Gen4 &amp; MOS) (Excluding G42,G43,G43X,G48) standard height on G17,G19,G22,G23,G24,G26,G27,G33,G34,G35,G37,G38,G39 (one dash indicates height)</t>
    </r>
  </si>
  <si>
    <t xml:space="preserve">Sight Set - GLOCK Night Sight Set 6.1 Slim (PKG) Fits G42,G43,G43X (Includes 1 rear &amp; 1 front sight w/screw)(longer dash with shorter dash underneath indicates height) </t>
  </si>
  <si>
    <r>
      <t xml:space="preserve">Sight - Night Sight - AMGLO Bold Set (PKG) </t>
    </r>
    <r>
      <rPr>
        <sz val="11"/>
        <color indexed="8"/>
        <rFont val="GLOCK Sans Regular"/>
      </rPr>
      <t>- 200" Height Front - G17,G19,G26,G34 Gen3,Gen4,Gen5 (equivalent to 6.1) Front sight marked 00 (Includes Screw 46091)</t>
    </r>
  </si>
  <si>
    <t xml:space="preserve">Sight - Luminescent - GLOCK 6.5mm Rear (standard height on G17,G19,G22,G23,G26,G27,G33,G34,G35, G37,G38,G39) - Gen3,Gen4 - metal sight - not a night sight (one dash indicates height) </t>
  </si>
  <si>
    <t>Bore Brush - Stainless steel 5,5mm (G44)</t>
  </si>
  <si>
    <t>Cleaning rod - Polymer upper part adapter 01 (G44)</t>
  </si>
  <si>
    <t xml:space="preserve">MOS Cover Plate 01 9mm, .40, .45 G19,G17,G34,G35,G41      </t>
  </si>
  <si>
    <t>Sight - Night Sight - AMGLO Bold SLIM Rear to be used with 34830 Fits G42,G43,G43X,G48</t>
  </si>
  <si>
    <r>
      <t xml:space="preserve">Sight - Night-Sight - GLOCK 6.9mm Rear </t>
    </r>
    <r>
      <rPr>
        <b/>
        <sz val="11"/>
        <rFont val="GLOCK Sans Regular"/>
      </rPr>
      <t>GNS</t>
    </r>
    <r>
      <rPr>
        <sz val="11"/>
        <rFont val="GLOCK Sans Regular"/>
      </rPr>
      <t xml:space="preserve"> - Fits All Models (Including Gen3, Gen4 &amp; MOS) (Excluding G42,G43.G43X,G48) standard height on G20,G20SF,G21,G21SF,G29,G29SF,G30,G30SF,G30S,G31,G32, G36,G36FGR,G40,G41 (longer dash with shorter dash on top indicates height)  </t>
    </r>
  </si>
  <si>
    <r>
      <t xml:space="preserve">Sight - Night Sight - AMGLO Bold Set (PKG) </t>
    </r>
    <r>
      <rPr>
        <sz val="11"/>
        <color indexed="8"/>
        <rFont val="GLOCK Sans Regular"/>
      </rPr>
      <t>- 180" Height Front - G17,G19,G22,G23,G26,G27,G33,G34,G35, G37,G38,G39,Gen3,Gen4,Gen5 (equivalent to 6.5) Front sight marked  80 (Includes Screw 46091)</t>
    </r>
  </si>
  <si>
    <r>
      <t>Magazine Floor Plate - 9mm, .40, .357, .45 GAP (</t>
    </r>
    <r>
      <rPr>
        <b/>
        <sz val="11"/>
        <rFont val="GLOCK Sans Regular"/>
      </rPr>
      <t>orange</t>
    </r>
    <r>
      <rPr>
        <sz val="11"/>
        <rFont val="GLOCK Sans Regular"/>
      </rPr>
      <t xml:space="preserve"> for training mags) G17,G19,G22,G23,G24,G26,G27, G31,G32,G33,G34,G35,G37,G38,G39 (Including Gen4, Gen5)(Excludes G42,G43)</t>
    </r>
  </si>
  <si>
    <t xml:space="preserve">Sight - Night Sight - AMGLO Bold Set (PKG) - .220" Height Front,  .140" Width (no equivalent)(Includes screw 46091 </t>
  </si>
  <si>
    <t>Extractor .22 LR G44 (marked 39070) - Serial number required for purchase</t>
  </si>
  <si>
    <t>Barrel G43 &amp; G43X     9mm</t>
  </si>
  <si>
    <r>
      <t>Slide Lock - fits all models - (Including Gen3 T models)(Excluding G17Gen5,G19Gen5,G19X,G26Gen5, G34Gen5MOS,</t>
    </r>
    <r>
      <rPr>
        <sz val="11"/>
        <color indexed="8"/>
        <rFont val="GLOCK Sans Regular"/>
      </rPr>
      <t xml:space="preserve">G36,G36FGR,G42,G43,G43X,G44,G45,G45MOS,G48) - marked 301  </t>
    </r>
  </si>
  <si>
    <t xml:space="preserve">MOS Cover Plate 04 nDLC .40 G22Gen5MOS,G23Gen5MOS,    </t>
  </si>
  <si>
    <r>
      <t xml:space="preserve">9mm </t>
    </r>
    <r>
      <rPr>
        <sz val="11"/>
        <color indexed="8"/>
        <rFont val="GLOCK Sans Regular"/>
      </rPr>
      <t xml:space="preserve">       Fits Gen4 and prior         </t>
    </r>
  </si>
  <si>
    <t xml:space="preserve">Barrel G22Gen5   </t>
  </si>
  <si>
    <t xml:space="preserve">Barrel G23Gen5           </t>
  </si>
  <si>
    <t>Barrel G27Gen5</t>
  </si>
  <si>
    <r>
      <t xml:space="preserve">Magazine Catch Spring - fits </t>
    </r>
    <r>
      <rPr>
        <b/>
        <sz val="11"/>
        <rFont val="GLOCK Sans Regular"/>
      </rPr>
      <t>all</t>
    </r>
    <r>
      <rPr>
        <sz val="11"/>
        <rFont val="GLOCK Sans Regular"/>
      </rPr>
      <t xml:space="preserve"> models </t>
    </r>
    <r>
      <rPr>
        <b/>
        <sz val="11"/>
        <rFont val="GLOCK Sans Regular"/>
      </rPr>
      <t>except</t>
    </r>
    <r>
      <rPr>
        <sz val="11"/>
        <rFont val="GLOCK Sans Regular"/>
      </rPr>
      <t xml:space="preserve"> G21SF AMBI    (Including Gen4 &amp; Gen5)           </t>
    </r>
  </si>
  <si>
    <t>Backstrap/Beavertail G19,G23,G32,G44 (Gen4 &amp; Gen5) Set (BLK) PKG</t>
  </si>
  <si>
    <t xml:space="preserve">Sight tool - Rear - Fits all models 9mm, .40, 10mm, .45, .357, .380, G17,G19,G20,G21,G22,G23,G24,G26, G27,G29,G30,G31,G32,G33,G34,G35,G36,G37,G38,G39,G40,G41,G42,G43,G43X,G44,G48 (Including Gen4,Gen5 &amp; MOS) </t>
  </si>
  <si>
    <t>Extractor (08) .40 G22Gen5,G23Gen5,G27Gen5,G35Gen5</t>
  </si>
  <si>
    <t>Magazine Spring - 9mm G43X,G48</t>
  </si>
  <si>
    <t>Magazine Follower - 9mm G43X, G48</t>
  </si>
  <si>
    <t>Magazine Insert - 9mm G43X,G48</t>
  </si>
  <si>
    <t>Magazine Floor Plate - 9mm G43X,G48</t>
  </si>
  <si>
    <r>
      <t xml:space="preserve">Spring-Loaded Bearing - black - 9mm &amp; 380 </t>
    </r>
    <r>
      <rPr>
        <b/>
        <sz val="11"/>
        <color indexed="8"/>
        <rFont val="GLOCK Sans Regular"/>
      </rPr>
      <t xml:space="preserve"> (use only with above LCI Extractors)</t>
    </r>
    <r>
      <rPr>
        <sz val="11"/>
        <color indexed="8"/>
        <rFont val="GLOCK Sans Regular"/>
      </rPr>
      <t xml:space="preserve"> (Includes All Gen5,G19X,G45) (Excludes G42,G43, G43X,G48)                                                                                </t>
    </r>
    <r>
      <rPr>
        <b/>
        <sz val="11"/>
        <color indexed="8"/>
        <rFont val="GLOCK Sans Regular"/>
      </rPr>
      <t xml:space="preserve">                                                                               </t>
    </r>
  </si>
  <si>
    <t>Firing Pin Spacer Sleeve - fits all models (Excludes G42,G43,G43X,G44,G48)</t>
  </si>
  <si>
    <t>Firing Pin Safety including Spring - 9mm, .40, .357, 10mm (Excludes G19X,G45, All Gen5 &amp; Slim Line Models)</t>
  </si>
  <si>
    <t xml:space="preserve">Firing Pin Channel Liner - fits all models Gen3, Gen4, Gen5 - (Excludes G42,G43,G43X,G44,G48 not            required)    </t>
  </si>
  <si>
    <t>Trigger Spring - G17R reset trigger spring (Serial Number Required) Not Sold For Stock</t>
  </si>
  <si>
    <r>
      <t xml:space="preserve">Sight - Steel - GLOCK 6.1mm Rear - Fits All models  (Including Gen3, Gen4, Gen5 &amp; MOS) (Excluding G42,G43,G43X,G48)  (standard height only on G17L)(longer dash with shorter dash on top indicates height)   </t>
    </r>
    <r>
      <rPr>
        <sz val="11"/>
        <color indexed="8"/>
        <rFont val="Calibri"/>
        <family val="2"/>
      </rPr>
      <t/>
    </r>
  </si>
  <si>
    <t xml:space="preserve">Trigger Spring - NY 2 (Grey) Gen5 (Including G19X,G45) </t>
  </si>
  <si>
    <t>Trigger Spring - NY 1 Slim (orange) G42,G43,G43X,G48</t>
  </si>
  <si>
    <r>
      <rPr>
        <b/>
        <sz val="12"/>
        <color indexed="8"/>
        <rFont val="GLOCK Sans Regular"/>
      </rPr>
      <t>Description</t>
    </r>
    <r>
      <rPr>
        <b/>
        <sz val="11"/>
        <color indexed="8"/>
        <rFont val="GLOCK Sans Regular"/>
      </rPr>
      <t xml:space="preserve">                                                                                                                                                       NOTE: Identification numbers printed on a part may or may not be the same as the item number </t>
    </r>
  </si>
  <si>
    <t xml:space="preserve">Magazine Insert - 10mm G20,G20SF,G20Gen4,G29,G29SF,G29Gen4,G40Gen4                </t>
  </si>
  <si>
    <t>Extractor (12)  .22 LR G44 (marked 50702) - Serial number required for purchase</t>
  </si>
  <si>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TX10, M4x7.5, 10.9 G43X MOS, G48 MOS ONLY</t>
    </r>
  </si>
  <si>
    <t>MOS Cover Plate Slim 01 nDLC G43X MOS, G48MOS only</t>
  </si>
  <si>
    <t xml:space="preserve">MOS Cover Plate 01 DLC 9mm, G19Gen5MOS,G17Gen5MOS,G26Gen5MOS,G34Gen5MOS,G45MOS      </t>
  </si>
  <si>
    <t>Magazine Floor Plate - with built-in mini-flashlight adaptor - 9mm, .40, .357, .45 GAP (fits 1" Diameter Flashlight) G17,G19,G22,G23,G24,G25,G26,G27,G31,G32,G33,G34,G35,G37,G38,G39  (Including Gen4) (Excludes G43)</t>
  </si>
  <si>
    <t xml:space="preserve">Connector 5.5 lb "standard"  (no marking)              </t>
  </si>
  <si>
    <t xml:space="preserve">Connector 5.5 lb “standard” G42,G43,G43X, G48 ( marked " - ")  </t>
  </si>
  <si>
    <t xml:space="preserve">Sight - Steel - GLOCK 6.5mm Rear - Fits All models  (Including Gen3, Gen4,Gen5 &amp; MOS) (Excluding G42, G43, G43X,G48) (standard height on G17,G19,G22,G23,G26,G27,G33,G34,G35,G37,G38,G39)(one dash indicates height) </t>
  </si>
  <si>
    <r>
      <t>Slide Stop Lever &amp; Spring - fits 9mm, .40, .357 (</t>
    </r>
    <r>
      <rPr>
        <b/>
        <sz val="11"/>
        <color indexed="8"/>
        <rFont val="GLOCK Sans Regular"/>
      </rPr>
      <t xml:space="preserve">NOT </t>
    </r>
    <r>
      <rPr>
        <sz val="11"/>
        <color indexed="8"/>
        <rFont val="GLOCK Sans Regular"/>
      </rPr>
      <t xml:space="preserve">2-pin G17,G17L,G34) (marked 2912-4) (Including Gen4)         </t>
    </r>
  </si>
  <si>
    <t xml:space="preserve">Connector 8 lb "plus"  (marked " + ") Fits Gen1-5 including G19X,G44,G45. (Excludes slim line models G42,G43,G43X, G48)            </t>
  </si>
  <si>
    <t>Name on Armorers Certificate:                                                                Pistol Serial No.:                                                                      Model No.:</t>
  </si>
  <si>
    <t xml:space="preserve">Trigger Mechanism Housing w/ejector (marked 30274) installed 9mm Gen4  </t>
  </si>
  <si>
    <t xml:space="preserve">Trigger Mechanism Housing w/ejector (marked 28926) installed .40 Gen4 </t>
  </si>
  <si>
    <t xml:space="preserve">Connector 8 lb “plus” G42,G43,G43X,G43XMOS,G48,G48MOS( marked "  + ")  </t>
  </si>
  <si>
    <r>
      <t xml:space="preserve">Slide Cover Plate - black - 9mm slim G43,G43X,G43XMOS,G48,G48MOS </t>
    </r>
    <r>
      <rPr>
        <b/>
        <sz val="11"/>
        <color indexed="8"/>
        <rFont val="GLOCK Sans Regular"/>
      </rPr>
      <t>ONLY</t>
    </r>
    <r>
      <rPr>
        <sz val="11"/>
        <color indexed="8"/>
        <rFont val="GLOCK Sans Regular"/>
      </rPr>
      <t xml:space="preserve">                    </t>
    </r>
  </si>
  <si>
    <t xml:space="preserve">Sight - Steel - GLOCK 6.1mm Rear SLIM - Fits G42,G43,G43X (longer dash with shorter dash on top indicates height)  </t>
  </si>
  <si>
    <t xml:space="preserve">Sight - Steel - GLOCK 6.5mm Rear SLIM - Fits G48 (one dash indicates height) </t>
  </si>
  <si>
    <t xml:space="preserve">Sight - Polymer - Fixed 6.9mm Rear - Slim - Fits G43XMOS, G48MOS (longer dash with shorter dash on top indicates height) </t>
  </si>
  <si>
    <r>
      <t xml:space="preserve">Extractor Depressor Plunger &amp; Spring Assembly .380, G42 </t>
    </r>
    <r>
      <rPr>
        <b/>
        <sz val="11"/>
        <color indexed="8"/>
        <rFont val="GLOCK Sans Regular"/>
      </rPr>
      <t>Only</t>
    </r>
    <r>
      <rPr>
        <sz val="11"/>
        <color indexed="8"/>
        <rFont val="GLOCK Sans Regular"/>
      </rPr>
      <t xml:space="preserve"> (Not sold as separate items)          </t>
    </r>
  </si>
  <si>
    <r>
      <t xml:space="preserve">Extractor Depressor Plunger &amp; Spring Assembly .22 LR, G44 </t>
    </r>
    <r>
      <rPr>
        <b/>
        <sz val="11"/>
        <color indexed="8"/>
        <rFont val="GLOCK Sans Regular"/>
      </rPr>
      <t>Only</t>
    </r>
    <r>
      <rPr>
        <sz val="11"/>
        <color indexed="8"/>
        <rFont val="GLOCK Sans Regular"/>
      </rPr>
      <t xml:space="preserve"> (Not sold as separate items)</t>
    </r>
  </si>
  <si>
    <t>Firing Pin - fits .40, .357, .45 GAP - marked 4270 &amp; 2 dashes (Excludes Gen5)</t>
  </si>
  <si>
    <r>
      <t xml:space="preserve">Firing Pin Assembly .380 Slim, G42 </t>
    </r>
    <r>
      <rPr>
        <b/>
        <sz val="11"/>
        <rFont val="GLOCK Sans Regular"/>
      </rPr>
      <t xml:space="preserve">Only </t>
    </r>
    <r>
      <rPr>
        <sz val="11"/>
        <rFont val="GLOCK Sans Regular"/>
      </rPr>
      <t>- marked 33191</t>
    </r>
  </si>
  <si>
    <r>
      <t xml:space="preserve">Locking Block – G17,G17L,G17Gen4,G17P,G17R,G17T,G20,G20SF,G20Gen4,G21,G21Gen4,G21SF,    G21SFAmbi,G21Gen4,G22,G22Gen4,G22P,G24,G26,G31,G31Gen4MOS,G34,G34Gen4,G35,G35Gen4, G37, G37Gen4,G41MOS,G41Gen4 - fits </t>
    </r>
    <r>
      <rPr>
        <b/>
        <sz val="11"/>
        <rFont val="GLOCK Sans Regular"/>
      </rPr>
      <t>only</t>
    </r>
    <r>
      <rPr>
        <sz val="11"/>
        <rFont val="GLOCK Sans Regular"/>
      </rPr>
      <t xml:space="preserve"> current models (mid-2002 &amp; later)(Excludes Gen5)</t>
    </r>
  </si>
  <si>
    <r>
      <t xml:space="preserve">Locking Block - .22 LR G44 </t>
    </r>
    <r>
      <rPr>
        <b/>
        <sz val="11"/>
        <rFont val="GLOCK Sans Regular"/>
      </rPr>
      <t>Only</t>
    </r>
    <r>
      <rPr>
        <sz val="11"/>
        <rFont val="GLOCK Sans Regular"/>
      </rPr>
      <t xml:space="preserve"> - Polymer - marked 39838 </t>
    </r>
  </si>
  <si>
    <r>
      <t xml:space="preserve">Locking Block Pin - fits all </t>
    </r>
    <r>
      <rPr>
        <b/>
        <sz val="11"/>
        <rFont val="GLOCK Sans Regular"/>
      </rPr>
      <t xml:space="preserve">except </t>
    </r>
    <r>
      <rPr>
        <sz val="11"/>
        <rFont val="GLOCK Sans Regular"/>
      </rPr>
      <t xml:space="preserve">G36,G36FGR </t>
    </r>
    <r>
      <rPr>
        <b/>
        <sz val="11"/>
        <rFont val="GLOCK Sans Regular"/>
      </rPr>
      <t>Only</t>
    </r>
  </si>
  <si>
    <r>
      <t xml:space="preserve">Magazine Insert - .45 Auto G36,G36FGR Slim </t>
    </r>
    <r>
      <rPr>
        <b/>
        <sz val="11"/>
        <rFont val="GLOCK Sans Regular"/>
      </rPr>
      <t xml:space="preserve">Only  </t>
    </r>
    <r>
      <rPr>
        <sz val="11"/>
        <rFont val="GLOCK Sans Regular"/>
      </rPr>
      <t xml:space="preserve">          </t>
    </r>
  </si>
  <si>
    <r>
      <t xml:space="preserve">Magazine Follower - 9mm G17,G19,G34 10rd </t>
    </r>
    <r>
      <rPr>
        <b/>
        <sz val="11"/>
        <rFont val="GLOCK Sans Regular"/>
      </rPr>
      <t xml:space="preserve">Only </t>
    </r>
    <r>
      <rPr>
        <sz val="11"/>
        <rFont val="GLOCK Sans Regular"/>
      </rPr>
      <t xml:space="preserve">(Including Gen4) - marked 2183-2          </t>
    </r>
  </si>
  <si>
    <r>
      <t xml:space="preserve">Magazine Follower - 9mm G17,G17L,G19 G26,G34 cap-style - marked 9mm 7 - fits </t>
    </r>
    <r>
      <rPr>
        <b/>
        <sz val="11"/>
        <rFont val="GLOCK Sans Regular"/>
      </rPr>
      <t>ONLY</t>
    </r>
    <r>
      <rPr>
        <sz val="11"/>
        <rFont val="GLOCK Sans Regular"/>
      </rPr>
      <t xml:space="preserve"> mags factory-supplied w/ 4, 5, 6 or 7 followers (including Gen4) (Excludes G43,G43X,G48)       </t>
    </r>
  </si>
  <si>
    <r>
      <t xml:space="preserve">Magazine Catch </t>
    </r>
    <r>
      <rPr>
        <b/>
        <sz val="11"/>
        <rFont val="GLOCK Sans Regular"/>
      </rPr>
      <t>Extended</t>
    </r>
    <r>
      <rPr>
        <sz val="11"/>
        <rFont val="GLOCK Sans Regular"/>
      </rPr>
      <t xml:space="preserve"> - fits all 9mm, .40, .380, .357, .45 GAP (standard catch on G34, G35) - (Excludes Gen4, Gen5, G19X,G36,G36FGR,G42,G43,G45,G48)</t>
    </r>
  </si>
  <si>
    <r>
      <t xml:space="preserve">Magazine Catch Reversible - fits .380 G42 </t>
    </r>
    <r>
      <rPr>
        <b/>
        <sz val="11"/>
        <rFont val="GLOCK Sans Regular"/>
      </rPr>
      <t>Only</t>
    </r>
    <r>
      <rPr>
        <sz val="11"/>
        <rFont val="GLOCK Sans Regular"/>
      </rPr>
      <t xml:space="preserve"> - marked 33204</t>
    </r>
  </si>
  <si>
    <r>
      <t xml:space="preserve">Magazine Catch Reversible - fits 9mm G43 Slim </t>
    </r>
    <r>
      <rPr>
        <b/>
        <sz val="11"/>
        <rFont val="GLOCK Sans Regular"/>
      </rPr>
      <t>Only</t>
    </r>
    <r>
      <rPr>
        <sz val="11"/>
        <rFont val="GLOCK Sans Regular"/>
      </rPr>
      <t xml:space="preserve"> - marked 33369</t>
    </r>
  </si>
  <si>
    <r>
      <t xml:space="preserve">Magazine Catch Reversible - fits 9mm G43X,G48 </t>
    </r>
    <r>
      <rPr>
        <b/>
        <sz val="11"/>
        <rFont val="GLOCK Sans Regular"/>
      </rPr>
      <t>Only</t>
    </r>
  </si>
  <si>
    <r>
      <t xml:space="preserve">Magazine Catch - fits G36,G36FGR </t>
    </r>
    <r>
      <rPr>
        <b/>
        <sz val="11"/>
        <rFont val="GLOCK Sans Regular"/>
      </rPr>
      <t xml:space="preserve">Only </t>
    </r>
    <r>
      <rPr>
        <sz val="11"/>
        <rFont val="GLOCK Sans Regular"/>
      </rPr>
      <t xml:space="preserve">              </t>
    </r>
  </si>
  <si>
    <t xml:space="preserve">Sight - Polymer - Fixed 6.1mm Rear - Fits All Models (Including Gen3, Gen4 &amp; MOS) (Excluding G42,G43,G43X,G48) (standard height only on G17L) (longer dash with shorter dash underneath indicate height) </t>
  </si>
  <si>
    <t>Sight - Polymer - Fixed 6.5mm Rear - Fits All Models (Including Gen3, Gen4 &amp; MOS) (Excluding G42,G43,G43X,G44,G48) (standard height on G17,G19,G22,G23,G24,G26,G27,G33,G34,G35,G37,G38,G39) (one dash indicates height)</t>
  </si>
  <si>
    <t>Slide Lock Spring - fits G19,G23,G32,G38 (new stainless steel full-width spring - upgrade for original narrow spring) (Excludes Gen4 &amp; Gen5)</t>
  </si>
  <si>
    <r>
      <t xml:space="preserve">Slide Stop Lever &amp; Spring - Fits .22 LR G44 </t>
    </r>
    <r>
      <rPr>
        <b/>
        <sz val="11"/>
        <color indexed="8"/>
        <rFont val="GLOCK Sans Regular"/>
      </rPr>
      <t>Only</t>
    </r>
    <r>
      <rPr>
        <sz val="11"/>
        <color indexed="8"/>
        <rFont val="GLOCK Sans Regular"/>
      </rPr>
      <t xml:space="preserve"> (Ambi 05 assy)- marked 47339</t>
    </r>
  </si>
  <si>
    <t xml:space="preserve">Slide Stop Lever &amp; Spring - G20,G20SF,G21,G21SF,G29,G29SF,G30, G30SF,G40Gen4 MOS (marked 5427-1) (Including Gen2 - Gen4) </t>
  </si>
  <si>
    <r>
      <t xml:space="preserve">Slide Stop Lever &amp; Spring - fits G36,G36FGR </t>
    </r>
    <r>
      <rPr>
        <b/>
        <sz val="11"/>
        <color indexed="8"/>
        <rFont val="GLOCK Sans Regular"/>
      </rPr>
      <t>only</t>
    </r>
    <r>
      <rPr>
        <sz val="11"/>
        <color indexed="8"/>
        <rFont val="GLOCK Sans Regular"/>
      </rPr>
      <t xml:space="preserve"> - marked 1795-1            </t>
    </r>
  </si>
  <si>
    <r>
      <t xml:space="preserve">Slide Stop Lever &amp; Spring - fits </t>
    </r>
    <r>
      <rPr>
        <b/>
        <sz val="11"/>
        <color indexed="8"/>
        <rFont val="GLOCK Sans Regular"/>
      </rPr>
      <t>only</t>
    </r>
    <r>
      <rPr>
        <sz val="11"/>
        <color indexed="8"/>
        <rFont val="GLOCK Sans Regular"/>
      </rPr>
      <t xml:space="preserve"> the G30S,G41Gen4 </t>
    </r>
    <r>
      <rPr>
        <sz val="11"/>
        <rFont val="GLOCK Sans Regular"/>
      </rPr>
      <t>(including MOS) (</t>
    </r>
    <r>
      <rPr>
        <sz val="11"/>
        <color indexed="8"/>
        <rFont val="GLOCK Sans Regular"/>
      </rPr>
      <t>marked 30783-2)</t>
    </r>
  </si>
  <si>
    <r>
      <t>Trigger Pin - Fits all -  (Excludes</t>
    </r>
    <r>
      <rPr>
        <sz val="11"/>
        <color indexed="8"/>
        <rFont val="GLOCK Sans Regular"/>
      </rPr>
      <t xml:space="preserve"> Gen5 G19X,G36,G36FGR,G42,G43,G43X,G44G45,G45,G48)</t>
    </r>
  </si>
  <si>
    <r>
      <t xml:space="preserve">Trigger Pin - fits G36, G36FGR </t>
    </r>
    <r>
      <rPr>
        <b/>
        <sz val="11"/>
        <color indexed="8"/>
        <rFont val="GLOCK Sans Regular"/>
      </rPr>
      <t>Only</t>
    </r>
    <r>
      <rPr>
        <sz val="11"/>
        <color indexed="8"/>
        <rFont val="GLOCK Sans Regular"/>
      </rPr>
      <t xml:space="preserve">    </t>
    </r>
  </si>
  <si>
    <r>
      <t xml:space="preserve">Trigger Pin - fits G42 </t>
    </r>
    <r>
      <rPr>
        <b/>
        <sz val="11"/>
        <color indexed="8"/>
        <rFont val="GLOCK Sans Regular"/>
      </rPr>
      <t>Only</t>
    </r>
  </si>
  <si>
    <r>
      <t xml:space="preserve">Trigger Pin - 9mm - fits G43,G43X,G48 </t>
    </r>
    <r>
      <rPr>
        <b/>
        <sz val="11"/>
        <color indexed="8"/>
        <rFont val="GLOCK Sans Regular"/>
      </rPr>
      <t>Only</t>
    </r>
  </si>
  <si>
    <r>
      <t>Trigger Spring - Coil - fits all models - (</t>
    </r>
    <r>
      <rPr>
        <sz val="11"/>
        <color indexed="8"/>
        <rFont val="GLOCK Sans Regular"/>
      </rPr>
      <t>Excludes G42,G43,G43X,G45,G48 and Gen5 models)</t>
    </r>
  </si>
  <si>
    <t>Trigger with trigger bar - Gen4 G19,G23,G26,G27,G32,G33,G38,G38,(G39 Gen3 &amp; Gen4) Grooved trigger (marked 3600-1)</t>
  </si>
  <si>
    <t xml:space="preserve">Magazine Spring - .40 G23Gen5 10-coil spring </t>
  </si>
  <si>
    <r>
      <t xml:space="preserve">Magazine Catch Reversible </t>
    </r>
    <r>
      <rPr>
        <b/>
        <sz val="11"/>
        <rFont val="GLOCK Sans Regular"/>
      </rPr>
      <t xml:space="preserve">Extended +0.75  </t>
    </r>
    <r>
      <rPr>
        <sz val="11"/>
        <rFont val="GLOCK Sans Regular"/>
      </rPr>
      <t>- fits 9mm, .357, .40  Gen4 &amp; Gen5, G19X,G45 (Excludes G36,G36FGR,G42,G43,G43X,G48)</t>
    </r>
  </si>
  <si>
    <r>
      <t xml:space="preserve">Magazine Follower - .45 Auto G21,G21SF,G30,G30S, G30SF,G41Gen4MOS cap-style - fits </t>
    </r>
    <r>
      <rPr>
        <b/>
        <sz val="11"/>
        <rFont val="GLOCK Sans Regular"/>
      </rPr>
      <t>ONLY</t>
    </r>
    <r>
      <rPr>
        <sz val="11"/>
        <rFont val="GLOCK Sans Regular"/>
      </rPr>
      <t xml:space="preserve"> current mags Replaces 1304-1, 1304-2, 1304-3 - marked .45 &amp; 4 (Including Gen4) (Excludes G36,G36FGR) </t>
    </r>
  </si>
  <si>
    <t>·        Adult Signature Required (ASR)</t>
  </si>
  <si>
    <r>
      <t xml:space="preserve">Magazine Insert - .380 Slim G42 </t>
    </r>
    <r>
      <rPr>
        <b/>
        <sz val="11"/>
        <rFont val="GLOCK Sans Regular"/>
      </rPr>
      <t>Only</t>
    </r>
    <r>
      <rPr>
        <sz val="11"/>
        <rFont val="GLOCK Sans Regular"/>
      </rPr>
      <t xml:space="preserve">      </t>
    </r>
  </si>
  <si>
    <r>
      <t xml:space="preserve">Magazine Follower - .357 G31,G32 10rd </t>
    </r>
    <r>
      <rPr>
        <b/>
        <sz val="11"/>
        <rFont val="GLOCK Sans Regular"/>
      </rPr>
      <t>Only</t>
    </r>
    <r>
      <rPr>
        <sz val="11"/>
        <rFont val="GLOCK Sans Regular"/>
      </rPr>
      <t xml:space="preserve"> (marked .357/10 &amp; 1)         </t>
    </r>
  </si>
  <si>
    <t xml:space="preserve">Magazine Follower - 9mm Gen5, G19X, G45  10rd (Orange)  (marked 2)   </t>
  </si>
  <si>
    <t xml:space="preserve">Magazine Follower - 10mm G20,G20SF,G20Gen4,G29,G29SF,G29Gen4,G40Gen4MOS (marked 10 &amp; 4)                  </t>
  </si>
  <si>
    <t>Magazine Follower - .45 GAP G37,G38,G39 cap-style (marked .45 G.A.P.) (Including Gen4)</t>
  </si>
  <si>
    <r>
      <t xml:space="preserve">Magazine Follower - .45 Auto G36 Slim </t>
    </r>
    <r>
      <rPr>
        <b/>
        <sz val="11"/>
        <rFont val="GLOCK Sans Regular"/>
      </rPr>
      <t>only</t>
    </r>
    <r>
      <rPr>
        <sz val="11"/>
        <rFont val="GLOCK Sans Regular"/>
      </rPr>
      <t xml:space="preserve"> (marked .45 S)</t>
    </r>
  </si>
  <si>
    <t>Magazine Follower - .380 Slim, G42  (marked 2)</t>
  </si>
  <si>
    <t>Magazine Follower - 9mm Slim, G43 (marked 2)</t>
  </si>
  <si>
    <t xml:space="preserve">Magazine Spring - 10mm G20 15rd mags, including pre-ban, LE marked, and current unmarked                     </t>
  </si>
  <si>
    <r>
      <t xml:space="preserve">Magazine Spring - .45 Auto G21 use </t>
    </r>
    <r>
      <rPr>
        <b/>
        <sz val="11"/>
        <rFont val="GLOCK Sans Regular"/>
      </rPr>
      <t>only</t>
    </r>
    <r>
      <rPr>
        <sz val="11"/>
        <rFont val="GLOCK Sans Regular"/>
      </rPr>
      <t xml:space="preserve"> in pre-ban, older LE marked mags w/ 3955 follower &amp; 10rd mags                    </t>
    </r>
  </si>
  <si>
    <r>
      <t xml:space="preserve">Sight - Polymer - Fixed 6.9mm Rear - </t>
    </r>
    <r>
      <rPr>
        <b/>
        <sz val="11"/>
        <rFont val="GLOCK Sans Regular"/>
      </rPr>
      <t>GMS</t>
    </r>
    <r>
      <rPr>
        <sz val="11"/>
        <rFont val="GLOCK Sans Regular"/>
      </rPr>
      <t xml:space="preserve"> -Gen5 G17,G19,G22,G23,G26,G27,G34,G35,G45,G45, (Including MOS (Marked 6.9)</t>
    </r>
  </si>
  <si>
    <r>
      <t xml:space="preserve">Sight - Polymer - Fixed 7.3mm Rear - </t>
    </r>
    <r>
      <rPr>
        <b/>
        <sz val="11"/>
        <rFont val="GLOCK Sans Regular"/>
      </rPr>
      <t>GMS</t>
    </r>
    <r>
      <rPr>
        <sz val="11"/>
        <rFont val="GLOCK Sans Regular"/>
      </rPr>
      <t xml:space="preserve"> - Gen5 G17,G19,G22,G23,G26,G27,G34,G35,G45,G45, (Including MOS (Marked 7.3)</t>
    </r>
  </si>
  <si>
    <r>
      <t xml:space="preserve">Slide Cover Plate - black - .22 LR G44 </t>
    </r>
    <r>
      <rPr>
        <b/>
        <sz val="11"/>
        <color indexed="8"/>
        <rFont val="GLOCK Sans Regular"/>
      </rPr>
      <t>ONLY</t>
    </r>
    <r>
      <rPr>
        <sz val="11"/>
        <color indexed="8"/>
        <rFont val="GLOCK Sans Regular"/>
      </rPr>
      <t xml:space="preserve"> (marked 39450)</t>
    </r>
  </si>
  <si>
    <r>
      <t xml:space="preserve">Slide Stop Lever &amp; Spring </t>
    </r>
    <r>
      <rPr>
        <b/>
        <sz val="11"/>
        <color indexed="8"/>
        <rFont val="GLOCK Sans Regular"/>
      </rPr>
      <t>Extended</t>
    </r>
    <r>
      <rPr>
        <sz val="11"/>
        <color indexed="8"/>
        <rFont val="GLOCK Sans Regular"/>
      </rPr>
      <t xml:space="preserve"> - 9mm, .40, .357 G17,G17L,G19,G26,G34,G22,G23,G24,G27,G35,G31, G32,G33  (NOT 2-pin G17,G17L,34) (including Gen4 MOS) (Excluding G20/21,29,30,29SF,30SF,36,40,41) (marked 7482-3)</t>
    </r>
  </si>
  <si>
    <t xml:space="preserve">Trigger Mechanism Housing w/ 8196-2 ejector installed - fits G20SF,G21SF,G29SF,G30SF,G30S,G36FGR, G41Gen4 (Including Gen4) </t>
  </si>
  <si>
    <t xml:space="preserve">Trigger Housing Pin - Polymer - fits all models Gen1, Gen2 &amp; Gen3 (Excludes All SF models, Gen5, G19X,G30S,G36,G36FGR,G45)          </t>
  </si>
  <si>
    <r>
      <t>Bore brush - Bronze, for G17T,G17TGen4 Simunition pistols</t>
    </r>
    <r>
      <rPr>
        <sz val="11"/>
        <color indexed="8"/>
        <rFont val="GLOCK Sans Regular"/>
      </rPr>
      <t xml:space="preserve"> </t>
    </r>
    <r>
      <rPr>
        <b/>
        <sz val="11"/>
        <color indexed="8"/>
        <rFont val="GLOCK Sans Regular"/>
      </rPr>
      <t>Only</t>
    </r>
    <r>
      <rPr>
        <sz val="11"/>
        <color indexed="8"/>
        <rFont val="GLOCK Sans Regular"/>
      </rPr>
      <t xml:space="preserve">                    </t>
    </r>
  </si>
  <si>
    <r>
      <t xml:space="preserve">Cleaning rod - Polymer for bronze brush - for G17T,G17TGen4 Simunition pistols </t>
    </r>
    <r>
      <rPr>
        <b/>
        <sz val="11"/>
        <rFont val="GLOCK Sans Regular"/>
      </rPr>
      <t xml:space="preserve">Only   </t>
    </r>
    <r>
      <rPr>
        <sz val="11"/>
        <rFont val="GLOCK Sans Regular"/>
      </rPr>
      <t xml:space="preserve">     </t>
    </r>
  </si>
  <si>
    <t xml:space="preserve">Magazine Insert - .40, .357, .45 GAP  Gen4 &amp; Gen5 G22,G23,G24,G27,G31,G32,G33,G35,G37,G38,G39           </t>
  </si>
  <si>
    <r>
      <t xml:space="preserve">Magazine Insert - 9mm Gen4 &amp; Gen5 G17,G17L,G19,G26,G34,- fits new style mag with 3206 floorplate </t>
    </r>
    <r>
      <rPr>
        <b/>
        <sz val="11"/>
        <rFont val="GLOCK Sans Regular"/>
      </rPr>
      <t>only</t>
    </r>
    <r>
      <rPr>
        <sz val="11"/>
        <rFont val="GLOCK Sans Regular"/>
      </rPr>
      <t xml:space="preserve"> (mags have square notch at top rear) (Includes MOS) (Excludes G43,G43X,G48) marked 1693</t>
    </r>
  </si>
  <si>
    <r>
      <t xml:space="preserve">Sight - Night Sight - GLOCK 6.1mm Slim Rear </t>
    </r>
    <r>
      <rPr>
        <b/>
        <sz val="11"/>
        <rFont val="GLOCK Sans Regular"/>
      </rPr>
      <t>GNS</t>
    </r>
    <r>
      <rPr>
        <sz val="11"/>
        <rFont val="GLOCK Sans Regular"/>
      </rPr>
      <t xml:space="preserve"> G42,G43,G43X,G48 (longer dash with shorter dash underneath indicates height) </t>
    </r>
  </si>
  <si>
    <t>Sight - Steel - GLOCK 6.9mm Rear - Fits All Models (Including Gen3, Gen4, Gen5 &amp; MOS) (Excluding G42,G43, G43X,G48) (Standard height on G20,G20SF,G21,G21SF,G29,G30,G30SF,G30S,G31,G32,G36,G36FGR,G40, G41) (longer dash with shorter dash on top indicates height)</t>
  </si>
  <si>
    <t>Sight - Steel - GLOCK 6.9mm Rear SLIM - Fits G42,G43,G43X,G48,G48MOS (longer dash with shorter dash on top indicates height)</t>
  </si>
  <si>
    <t>Sub-TOTAL</t>
  </si>
  <si>
    <r>
      <rPr>
        <b/>
        <sz val="11"/>
        <color indexed="8"/>
        <rFont val="GLOCK Sans Regular"/>
      </rPr>
      <t>Shipping/Handling</t>
    </r>
    <r>
      <rPr>
        <sz val="11"/>
        <color indexed="8"/>
        <rFont val="GLOCK Sans Regular"/>
      </rPr>
      <t xml:space="preserve"> ($5 for orders up to $50, $10 for orders over $50</t>
    </r>
  </si>
  <si>
    <t>Backstrap/Beavertail G26/G27 Set (BLK) PKG</t>
  </si>
  <si>
    <r>
      <t xml:space="preserve">Trigger with trigger bar - G29,G29SF,G29Gen4,G30,G30S,G30SF,G30Gen4 Grooved trigger (marked              4256-3) </t>
    </r>
    <r>
      <rPr>
        <sz val="11"/>
        <color indexed="8"/>
        <rFont val="GLOCK Sans Regular"/>
      </rPr>
      <t xml:space="preserve">      </t>
    </r>
  </si>
  <si>
    <t>Barrel G40                  10mm</t>
  </si>
  <si>
    <t xml:space="preserve"> 9mm                         </t>
  </si>
  <si>
    <t xml:space="preserve">                                  TOTAL</t>
  </si>
  <si>
    <r>
      <rPr>
        <b/>
        <sz val="11"/>
        <rFont val="GLOCK Sans"/>
        <family val="3"/>
      </rPr>
      <t>State Sales Tax</t>
    </r>
    <r>
      <rPr>
        <sz val="11"/>
        <rFont val="GLOCK Sans"/>
        <family val="3"/>
      </rPr>
      <t xml:space="preserve"> </t>
    </r>
    <r>
      <rPr>
        <sz val="10"/>
        <rFont val="GLOCK Sans"/>
        <family val="3"/>
      </rPr>
      <t>(See Below)</t>
    </r>
  </si>
  <si>
    <r>
      <rPr>
        <b/>
        <sz val="9"/>
        <rFont val="GLOCK Sans Regular"/>
      </rPr>
      <t>* Restricted Magazine Parts: </t>
    </r>
    <r>
      <rPr>
        <sz val="9"/>
        <rFont val="GLOCK Sans Regular"/>
      </rPr>
      <t xml:space="preserve">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r>
  </si>
  <si>
    <t xml:space="preserve">I hereby authorize GLOCK, Inc. to charge </t>
  </si>
  <si>
    <t xml:space="preserve"> , or the correct dollar amount as determined by GLOCK, and at a date</t>
  </si>
  <si>
    <t>determined by GLOCK, for the full value of this order (including applicable taxes and shipping) on my credit/debit card:</t>
  </si>
  <si>
    <t xml:space="preserve">BACKSTRAP/BEAVERTAIL KITS PACKAGED </t>
  </si>
  <si>
    <t>Below is a sample letter that must be submitted on departmental letterhead in order to purchase either of these parts.</t>
  </si>
  <si>
    <t>(Dept. Name) _____________________________ will not hold GLOCK liable for claims of negligent discharge due to light trigger pull on the 4.5 lb. connectors AND/OR</t>
  </si>
  <si>
    <t>(Dept. Name) _____________________________will not hold GLOCK liable for any negligent claims concerning the 3073 maritime firing pin spring cups.</t>
  </si>
  <si>
    <r>
      <t xml:space="preserve">* 7151 </t>
    </r>
    <r>
      <rPr>
        <b/>
        <sz val="9"/>
        <rFont val="GLOCK Sans Regular"/>
      </rPr>
      <t>"+"</t>
    </r>
    <r>
      <rPr>
        <sz val="9"/>
        <rFont val="GLOCK Sans Regular"/>
      </rPr>
      <t xml:space="preserve"> floorplate and 7165 </t>
    </r>
    <r>
      <rPr>
        <b/>
        <sz val="9"/>
        <rFont val="GLOCK Sans Regular"/>
      </rPr>
      <t>"+"</t>
    </r>
    <r>
      <rPr>
        <sz val="9"/>
        <rFont val="GLOCK Sans Regular"/>
      </rPr>
      <t xml:space="preserve"> insert WILL NOT FIT</t>
    </r>
    <r>
      <rPr>
        <b/>
        <sz val="9"/>
        <rFont val="GLOCK Sans Regular"/>
      </rPr>
      <t xml:space="preserve"> 10rd</t>
    </r>
    <r>
      <rPr>
        <sz val="9"/>
        <rFont val="GLOCK Sans Regular"/>
      </rPr>
      <t xml:space="preserve"> magazines, except G26 and G37 magazines. </t>
    </r>
  </si>
  <si>
    <t>GLOCK Inc. Publications, Maintenance Manuals, and Owners Manuals are available upon request, or vistit our website us.glock.com, downloadable materials</t>
  </si>
  <si>
    <t>MOS COVER PLATES</t>
  </si>
  <si>
    <t>SLIDE COVER PLATES</t>
  </si>
  <si>
    <t>SLIDE LOCKS AND SLIDE LOCK SPRINGS</t>
  </si>
  <si>
    <t xml:space="preserve">SLIDE STOP LEVERS </t>
  </si>
  <si>
    <t>GLOCK ARMORER'S TOOLS, TOOL KITS, SIGHT TOOLS</t>
  </si>
  <si>
    <t>CONNECTORS</t>
  </si>
  <si>
    <t>EJECTORS</t>
  </si>
  <si>
    <t xml:space="preserve">Magazine Catch - fits 9mm, .40, .380, .357, .45GAP (Excludes Gen4, Gen5, G19X,G45,G36,G36FGR,G42,G43X,G48) </t>
  </si>
  <si>
    <t>SIGHTS ***for Sight tools see GLOCK Armorers Tools, Tool Kits &amp; Sight tools section below***</t>
  </si>
  <si>
    <t>CLEANING RODS AND BORE BRUSHES</t>
  </si>
  <si>
    <t>DUMMY ROUNDS</t>
  </si>
  <si>
    <t>CABLE LOCK</t>
  </si>
  <si>
    <t>THREAD PROTECTORS AND ADAPTOR</t>
  </si>
  <si>
    <r>
      <rPr>
        <b/>
        <sz val="9"/>
        <rFont val="GLOCK Sans Regular"/>
      </rPr>
      <t>The 4.5lb connector (721) and/or the maritime firing pin spring cups (3073) are considered restricted parts</t>
    </r>
    <r>
      <rPr>
        <sz val="9"/>
        <rFont val="GLOCK Sans Regular"/>
      </rPr>
      <t xml:space="preserve">. </t>
    </r>
  </si>
  <si>
    <t>MOS Adapter Plate Screw ONLY Torx Flat Cap Screw M3x6mm</t>
  </si>
  <si>
    <t>Sight - Night Sight - AMGLO Bold - 276"H/.165"N S/.750"W Serrated - Rear to be used with 34830, 34832, 34833, 34998,  AmeriGlo Bold Rear Sight - Fits Full Size Models - Including MOS</t>
  </si>
  <si>
    <r>
      <t xml:space="preserve">ACCESSORIES </t>
    </r>
    <r>
      <rPr>
        <b/>
        <sz val="10"/>
        <color indexed="9"/>
        <rFont val="GLOCK Sans Regular"/>
      </rPr>
      <t xml:space="preserve"> (Items below are not sold as parts) </t>
    </r>
  </si>
  <si>
    <t>Backstrap/Beavertail G19X Set (Coyote) PKG</t>
  </si>
  <si>
    <t>MOS adapter plate 01 Set (Pkg) 9mm - G17, G19, G45, G47, G34 Fits Optic Doctor, Meopta, Insight, Vortex, Burris</t>
  </si>
  <si>
    <t>MOS adapter plate 03 Set (Pkg) 9mm - G17, G19, G45, G47, G34 Fits Optic C-More</t>
  </si>
  <si>
    <t>MOS adapter plate 04 Set (Pkg) 9mm - G17, G19, G45, G47, G34 Fits Optic Leupold, EOtech, Shield</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</si>
  <si>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</si>
  <si>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</si>
  <si>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</si>
  <si>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GLOCK Inc. is not responsible for and will not replace packages that show as delivered by carrier if the package is over $50.00 and is shipped without an adult signature required.</t>
  </si>
  <si>
    <r>
      <t>Spring-Loaded Bearing - olive green for 10mm, .45 Auto (not GAP)</t>
    </r>
    <r>
      <rPr>
        <b/>
        <sz val="11"/>
        <color indexed="8"/>
        <rFont val="GLOCK Sans Regular"/>
      </rPr>
      <t>(use only with above LCI Extractors)</t>
    </r>
  </si>
  <si>
    <r>
      <t xml:space="preserve">Slide Stop Lever &amp; Spring </t>
    </r>
    <r>
      <rPr>
        <b/>
        <sz val="11"/>
        <color indexed="8"/>
        <rFont val="GLOCK Sans Regular"/>
      </rPr>
      <t>Extended</t>
    </r>
    <r>
      <rPr>
        <sz val="11"/>
        <color indexed="8"/>
        <rFont val="GLOCK Sans Regular"/>
      </rPr>
      <t xml:space="preserve"> - fits </t>
    </r>
    <r>
      <rPr>
        <b/>
        <sz val="11"/>
        <color indexed="8"/>
        <rFont val="GLOCK Sans Regular"/>
      </rPr>
      <t>only</t>
    </r>
    <r>
      <rPr>
        <sz val="11"/>
        <color indexed="8"/>
        <rFont val="GLOCK Sans Regular"/>
      </rPr>
      <t xml:space="preserve"> G20,G21,G29,G30,G37,G38,G39 pistols (Excluding Gen4 Models)(marked 3020-2)</t>
    </r>
  </si>
  <si>
    <t>Extractor Depressor Plunger &amp; Spring Assembly 9mm, .40 Gen3, Gen4 &amp; Gen5 G17,G19,G19X,G22,G23,G26, G27,G34,G35,G45, G45P, all 15° 9mm slides (Includes MOS) (Excludes G36,G36FGR,G43,G43X,G48)</t>
  </si>
  <si>
    <r>
      <t xml:space="preserve">Connector 5.5 lb "#5 Gen4 &amp; Gen5" (marked " . ") </t>
    </r>
    <r>
      <rPr>
        <b/>
        <sz val="11"/>
        <color indexed="8"/>
        <rFont val="GLOCK Sans Regular"/>
      </rPr>
      <t xml:space="preserve"> </t>
    </r>
    <r>
      <rPr>
        <sz val="11"/>
        <color indexed="8"/>
        <rFont val="GLOCK Sans Regular"/>
      </rPr>
      <t>Includes G44,G45,G45MOS</t>
    </r>
    <r>
      <rPr>
        <sz val="11"/>
        <color indexed="8"/>
        <rFont val="GLOCK Sans Regular"/>
      </rPr>
      <t>,G45P</t>
    </r>
  </si>
  <si>
    <r>
      <t>Magazine Speed Loader - fits 9mm, .40, .357, .380, .45 GAP (Includes G19X,G45,G45MOS,G45P,  Gen4 &amp; Gen5)</t>
    </r>
    <r>
      <rPr>
        <sz val="11"/>
        <color indexed="8"/>
        <rFont val="GLOCK Sans Regular"/>
      </rPr>
      <t xml:space="preserve">(Excludes G42 &amp; G43)                    </t>
    </r>
  </si>
  <si>
    <t>(Dept. Name) ____________________________ wishes to purchase ________  (quantity) 4.5lb connector (721) and/or ______ maritime firing pin spring cups (3073). The 4.5lb connectors and/or maritime firing pin springcups will be installed by our GLOCK Certified Armorer in GLOCK Model(s)  ___________.</t>
  </si>
  <si>
    <t>Slide Stop Lever &amp; Spring - fits 9mm Gen5, .40 Cal Gen5, G17,G19,G19X,G22.G23,G26,G27,G45,G45MOS,G45P,G47MOS (marked 47246 )</t>
  </si>
  <si>
    <r>
      <t xml:space="preserve">Slide Stop Lever &amp; Spring </t>
    </r>
    <r>
      <rPr>
        <b/>
        <sz val="11"/>
        <color indexed="8"/>
        <rFont val="GLOCK Sans Regular"/>
      </rPr>
      <t>Extended</t>
    </r>
    <r>
      <rPr>
        <sz val="11"/>
        <color indexed="8"/>
        <rFont val="GLOCK Sans Regular"/>
      </rPr>
      <t xml:space="preserve"> - 9mm Gen5, .40 Cal Gen5, G17,G19,G19X,G22.G23,G26,G27,G45,G45MOS,G45P,G47MOS  AMBI 01 (marked 47248 )</t>
    </r>
  </si>
  <si>
    <r>
      <t xml:space="preserve">Magazine Follower - .357 G31,G32,G33 (Including Gen4) - 9rd, 11rd, 13rd, &amp; 15rd mags </t>
    </r>
    <r>
      <rPr>
        <b/>
        <sz val="11"/>
        <rFont val="GLOCK Sans Regular"/>
      </rPr>
      <t>Only</t>
    </r>
    <r>
      <rPr>
        <sz val="11"/>
        <rFont val="GLOCK Sans Regular"/>
      </rPr>
      <t xml:space="preserve"> -                   marked .357 &amp; 5              </t>
    </r>
  </si>
  <si>
    <t>Magazine Follower - .40  G22,G23,G24,G27,G35 cap-style (marked .40 &amp; 10) fits mags factory-supplied    w/ "6", "7", "8", "9" or "10" followers</t>
  </si>
  <si>
    <r>
      <t xml:space="preserve">Magazine Follower - .40 G22,G23,G24,G27,G35 10rd mags w/ high round inside guide ribs </t>
    </r>
    <r>
      <rPr>
        <b/>
        <sz val="11"/>
        <rFont val="GLOCK Sans Regular"/>
      </rPr>
      <t>Only</t>
    </r>
    <r>
      <rPr>
        <sz val="11"/>
        <rFont val="GLOCK Sans Regular"/>
      </rPr>
      <t>,                (marked .40/10 &amp; 1)</t>
    </r>
  </si>
  <si>
    <r>
      <t xml:space="preserve">Connector 4.5 lb "minus"  (marked " - ") - </t>
    </r>
    <r>
      <rPr>
        <b/>
        <sz val="11"/>
        <rFont val="GLOCK Sans Regular"/>
      </rPr>
      <t>LE agency ONLY (Chief or Sheriff Authorization &amp; Signature required</t>
    </r>
    <r>
      <rPr>
        <sz val="11"/>
        <rFont val="GLOCK Sans Regular"/>
      </rPr>
      <t xml:space="preserve">) - See page </t>
    </r>
    <r>
      <rPr>
        <b/>
        <sz val="11"/>
        <rFont val="GLOCK Sans Regular"/>
      </rPr>
      <t>13</t>
    </r>
    <r>
      <rPr>
        <sz val="11"/>
        <rFont val="GLOCK Sans Regular"/>
      </rPr>
      <t xml:space="preserve"> (Excludes G42, G43)   </t>
    </r>
  </si>
  <si>
    <r>
      <t xml:space="preserve">Firing Pin Spring Cup, </t>
    </r>
    <r>
      <rPr>
        <b/>
        <sz val="11"/>
        <rFont val="GLOCK Sans Regular"/>
      </rPr>
      <t>maritime or marine</t>
    </r>
    <r>
      <rPr>
        <sz val="11"/>
        <rFont val="GLOCK Sans Regular"/>
      </rPr>
      <t xml:space="preserve"> (1 Spring Cup = 2 halves), G19X - </t>
    </r>
    <r>
      <rPr>
        <b/>
        <sz val="11"/>
        <rFont val="GLOCK Sans Regular"/>
      </rPr>
      <t>LE agency only (Chief or Sheriff Authorization &amp; Signature required)</t>
    </r>
    <r>
      <rPr>
        <sz val="11"/>
        <rFont val="GLOCK Sans Regular"/>
      </rPr>
      <t xml:space="preserve"> - See</t>
    </r>
    <r>
      <rPr>
        <b/>
        <sz val="11"/>
        <rFont val="GLOCK Sans Regular"/>
      </rPr>
      <t xml:space="preserve"> </t>
    </r>
    <r>
      <rPr>
        <sz val="11"/>
        <rFont val="GLOCK Sans Regular"/>
      </rPr>
      <t>page</t>
    </r>
    <r>
      <rPr>
        <b/>
        <sz val="11"/>
        <rFont val="GLOCK Sans Regular"/>
      </rPr>
      <t xml:space="preserve"> 13</t>
    </r>
    <r>
      <rPr>
        <sz val="11"/>
        <rFont val="GLOCK Sans Regular"/>
      </rPr>
      <t xml:space="preserve"> - G19X models must provide a Serial Number for individual armorer purchases</t>
    </r>
  </si>
  <si>
    <t xml:space="preserve">MOS Cover Plate (Polymer) 02 .45, 10MM, G20Gen5, G21Gen5       </t>
  </si>
  <si>
    <t xml:space="preserve">Extractor Depressor Plunger &amp; Spring Assembly .All 45Auto &amp; 10mm with LCI Extractors Only </t>
  </si>
  <si>
    <t xml:space="preserve">Backstrap/Beavertail G20,G21 (Gen4, Gen5) ,G40,G41 (Gen4 only) Set (BLK) PKG                            </t>
  </si>
  <si>
    <r>
      <t>Firing Pin Assembly 9mm &amp; .40  Gen5 G17,G19,G19X,G22,G23,G27,G34,G45, G47MOS</t>
    </r>
    <r>
      <rPr>
        <b/>
        <sz val="11"/>
        <rFont val="GLOCK Sans Regular"/>
      </rPr>
      <t xml:space="preserve"> Only</t>
    </r>
    <r>
      <rPr>
        <sz val="11"/>
        <rFont val="GLOCK Sans Regular"/>
      </rPr>
      <t xml:space="preserve">  (Includes MOS)  marked 36618  </t>
    </r>
  </si>
  <si>
    <r>
      <t>Extractor 9mm G17Gen5,G19Gen5,G19X,G26Gen5,G34Gen5MOS,G45,G45MOS, G45P, G47MOS (Use with 3449 EDP Assembly or 2714 Bearing</t>
    </r>
    <r>
      <rPr>
        <b/>
        <sz val="11"/>
        <color indexed="8"/>
        <rFont val="GLOCK Sans Regular"/>
      </rPr>
      <t xml:space="preserve"> ONLY</t>
    </r>
    <r>
      <rPr>
        <sz val="11"/>
        <color indexed="8"/>
        <rFont val="GLOCK Sans Regular"/>
      </rPr>
      <t>)</t>
    </r>
  </si>
  <si>
    <r>
      <t>Locking Block - G17,G17Gen5,G19Gen4 &amp; 5,G19X,G20Gen5,G21Gen5,G22Gen5,G23Gen4 &amp; 5,G26,</t>
    </r>
    <r>
      <rPr>
        <sz val="11"/>
        <color indexed="8"/>
        <rFont val="GLOCK Sans Regular"/>
      </rPr>
      <t>G32</t>
    </r>
    <r>
      <rPr>
        <sz val="11"/>
        <rFont val="GLOCK Sans Regular"/>
      </rPr>
      <t>,G34Gen5MOS,G35Gen5MOS,</t>
    </r>
    <r>
      <rPr>
        <sz val="11"/>
        <color indexed="8"/>
        <rFont val="GLOCK Sans Regular"/>
      </rPr>
      <t>G38</t>
    </r>
    <r>
      <rPr>
        <sz val="11"/>
        <rFont val="GLOCK Sans Regular"/>
      </rPr>
      <t>,G45,G45MOS,G47MOS, G45P, Gen3 Beginning 2013, Including MOS Models (Excludes G26Gen5,G27Gen5) (02 Standard)</t>
    </r>
  </si>
  <si>
    <t>Slide Lock Spring - Pressure Spring 3,1/0,4/9,5- fits All Gen5, (Including G19X,G21Gen5,G44,G45,G47MOS G45P, and  MOS)</t>
  </si>
  <si>
    <t>Barrel G19Gen5, G19X, G45          9mm</t>
  </si>
  <si>
    <t>Barrel G44                 .22 LR M9 X 75 RH Threaded Barrel w/500-28 Adapter &amp; Metal Thread protector (PKG)</t>
  </si>
  <si>
    <t>Sight - Polymer - Fixed 6.9mm Rear - Fits all Models (Including Gen3, Gen4 &amp; MOS)(Excludes G42,G43)(Standard heigt on G20,G20SF,G21,G21SF,G29,G29SF,G30,G30SF,G30S,G36,G36FGR,G41)                   (longer dash with shorter dash on top indicates height)</t>
  </si>
  <si>
    <r>
      <t xml:space="preserve">Magazine Spring - .40 G22,G35 10-coil spring - pre-ban mags &amp; older LE marked mags </t>
    </r>
    <r>
      <rPr>
        <b/>
        <sz val="11"/>
        <rFont val="GLOCK Sans Regular"/>
      </rPr>
      <t>Only</t>
    </r>
    <r>
      <rPr>
        <sz val="11"/>
        <rFont val="GLOCK Sans Regular"/>
      </rPr>
      <t xml:space="preserve">                             (do not use w/ Tac-Lights)                    </t>
    </r>
  </si>
  <si>
    <t xml:space="preserve">Recoil Spring Assembly - 9mm, .40, .357, .45 GAP G19,G23,G23P,G32,G38 (Including "C" models)            (marked 5593-1) </t>
  </si>
  <si>
    <r>
      <t xml:space="preserve">Sight - Night Sight - GLOCK 6.9mm Rear SLIM </t>
    </r>
    <r>
      <rPr>
        <b/>
        <sz val="11"/>
        <rFont val="GLOCK Sans Regular"/>
      </rPr>
      <t>GNS</t>
    </r>
    <r>
      <rPr>
        <sz val="11"/>
        <rFont val="GLOCK Sans Regular"/>
      </rPr>
      <t xml:space="preserve"> - Fits G43X MOS,G48 MOS (longer dash with shorter     dash on top indicates height)</t>
    </r>
  </si>
  <si>
    <r>
      <t xml:space="preserve">Sight - Luminescent - GLOCK 6.1mm Rear (standard height </t>
    </r>
    <r>
      <rPr>
        <b/>
        <sz val="11"/>
        <color indexed="8"/>
        <rFont val="GLOCK Sans Regular"/>
      </rPr>
      <t>only</t>
    </r>
    <r>
      <rPr>
        <sz val="11"/>
        <color indexed="8"/>
        <rFont val="GLOCK Sans Regular"/>
      </rPr>
      <t xml:space="preserve"> on G17L Long-Slide target pistol) - metal           sight - not a night sight (longer dash with shorter dash underneath indicates height)   </t>
    </r>
  </si>
  <si>
    <r>
      <t xml:space="preserve">Slide Cover Plate - black - fits all models Gen3 &amp; Gen4 - (Excluding Gen5 models &amp; </t>
    </r>
    <r>
      <rPr>
        <sz val="11"/>
        <color indexed="8"/>
        <rFont val="GLOCK Sans Regular"/>
      </rPr>
      <t xml:space="preserve">G42, G43 ,G43X, G44,    G45, G45MOS,G48)          </t>
    </r>
  </si>
  <si>
    <r>
      <t xml:space="preserve">Slide Stop Lever &amp; Spring </t>
    </r>
    <r>
      <rPr>
        <b/>
        <sz val="11"/>
        <color indexed="8"/>
        <rFont val="GLOCK Sans Regular"/>
      </rPr>
      <t>Extended</t>
    </r>
    <r>
      <rPr>
        <sz val="11"/>
        <color indexed="8"/>
        <rFont val="GLOCK Sans Regular"/>
      </rPr>
      <t xml:space="preserve"> -9mm fits </t>
    </r>
    <r>
      <rPr>
        <b/>
        <sz val="11"/>
        <color indexed="8"/>
        <rFont val="GLOCK Sans Regular"/>
      </rPr>
      <t>only</t>
    </r>
    <r>
      <rPr>
        <sz val="11"/>
        <color indexed="8"/>
        <rFont val="GLOCK Sans Regular"/>
      </rPr>
      <t xml:space="preserve"> 2-pin G17,G17L,G34 (1986 to mid-2002) (marked 7475-1)</t>
    </r>
  </si>
  <si>
    <t>Trigger Mechanism Housing w/ ejector installed - fits 9mm Gen5, G19X,G45,G45MOS,G45P,G47MOS,       (trigger spring included) (ejector marked 47021)</t>
  </si>
  <si>
    <r>
      <t>Trigger Mechanism Housing w/ejector (07) (marked 50705) installed - fits .40 Gen5,G22,G23,G27,                   G35</t>
    </r>
    <r>
      <rPr>
        <b/>
        <sz val="11"/>
        <color indexed="8"/>
        <rFont val="GLOCK Sans Regular"/>
      </rPr>
      <t xml:space="preserve"> Only </t>
    </r>
  </si>
  <si>
    <t xml:space="preserve">Trigger Mechanism Housing w/ 8196-2 ejector installed - fits G20,G21,G29,G30,G30S,G36                      (Excludes Gen4)                                  </t>
  </si>
  <si>
    <t>Trigger Pin Ambi - Fits All Gen5, G19X,G20Gen5, G21Gen5,G44,G45,G45MOS,G45P,G47MOS (only) AMBI</t>
  </si>
  <si>
    <r>
      <t>Trigger with trigger bar - Gen5,G19X,G22,G45,G45MOS,G45P, G47MOS, (</t>
    </r>
    <r>
      <rPr>
        <b/>
        <sz val="11"/>
        <color indexed="8"/>
        <rFont val="GLOCK Sans Regular"/>
      </rPr>
      <t>only</t>
    </r>
    <r>
      <rPr>
        <sz val="11"/>
        <color indexed="8"/>
        <rFont val="GLOCK Sans Regular"/>
      </rPr>
      <t>) Smooth Trigger, AMBI 04 (marked 39701)</t>
    </r>
  </si>
  <si>
    <t>GLOCK Pistol Case, hinged with GLOCK logo, Black (includes bore brush, cleaning rod, rod adapter, cable     lock, mini-screwdriver (for adj rear sight) &amp; owner’s manual) G44 .22LR</t>
  </si>
  <si>
    <t>MOS adapter plate 02 Set (Pkg)9mm - G17, G19, G45, G47, G34 Fits Optic Trijicon,  Ameriglo, Holosun     (except 509)</t>
  </si>
  <si>
    <t>MOS adapter plate 05 Set (Pkg) 10mm, .45cal, .40cal, G20, G21, G22,G23, G35, G40 Fits Optic Doctor,   Meopta, Insight, Vortex, Burris</t>
  </si>
  <si>
    <t>Trigger with trigger bar - 17Gen4,G22Gen4,G31Gen4,G34Gen4,G35Gen4,G37Gen3, G37Gen4 Smooth      trigger  (marked 3600-1)</t>
  </si>
  <si>
    <t xml:space="preserve">Trigger with trigger bar - G20,G20SF,G20Gen4,G21,G21SF,G21Gen4,G40Gen4MOS,G41Gen4 Smooth     trigger  (marked 4256-3)  </t>
  </si>
  <si>
    <t>Trigger Mechanism Housing w/ejector (marked 33214) installed - fits .380 Slim G42 &amp; 9mm Slim G43,G43X,    G48 (trigger spring included)</t>
  </si>
  <si>
    <t xml:space="preserve">Sight - Steel - GLOCK 7.3mm Rear  Fits All models (Including Gen3, Gen4, Gen5 &amp; MOS) (Excluding G42,     G43,G43X,G48)  (longer dash with 2 shorter dashes on top indicates height)                   </t>
  </si>
  <si>
    <t>Barrel G17Gen4 M13,5 X 1 LH       9mm Metric Threaded Barrel w/Metal Thread protector (PKG)                   While supplies last</t>
  </si>
  <si>
    <t>Barrel G23Gen4 M14,5 X 1 LH  .40 Metric Threaded Barrel w/Metal Thread protector (PKG)                           While supplies last</t>
  </si>
  <si>
    <t>Magazine Well 01 Fits G17, G34, G45, G47 (Gen5 Only) Standard &amp; MOS 9mm (PKG)</t>
  </si>
  <si>
    <t xml:space="preserve">Magazine Spring -  9mm &amp; .40 (24rd, 31rd, 33rd &amp; 22rd mags) (Including Gen4)             </t>
  </si>
  <si>
    <t>Magazine Floor Plate - 10mm, .45 Auto G20, G21 Gen5 Only</t>
  </si>
  <si>
    <r>
      <t xml:space="preserve">10mm </t>
    </r>
    <r>
      <rPr>
        <b/>
        <sz val="11"/>
        <color indexed="8"/>
        <rFont val="GLOCK Sans Regular"/>
      </rPr>
      <t xml:space="preserve"> </t>
    </r>
    <r>
      <rPr>
        <sz val="11"/>
        <color indexed="8"/>
        <rFont val="GLOCK Sans Regular"/>
      </rPr>
      <t xml:space="preserve">   (Excludes Gen5)                </t>
    </r>
  </si>
  <si>
    <t xml:space="preserve">10mm (6" Hunting Barrel)    (Excludes Gen5)                  </t>
  </si>
  <si>
    <t xml:space="preserve">.45 Auto  (Excludes Gen5)                  </t>
  </si>
  <si>
    <t xml:space="preserve">Barrel G21Gen4 M16 X 1 LH      .45 Auto Metric Threaded Barrel w/Metal Thread protector (PKG)                  While supplies last (Excludes Gen5)          </t>
  </si>
  <si>
    <t>Barrel G21Gen4 .578 X 28 RH .45 SAE Threaded Barrel w/Metal Thread protector (PKG) (Excludes Gen5)</t>
  </si>
  <si>
    <t xml:space="preserve">Magazine Spring - 9mm G17,G19X,G18,G34,G45,G47 all 17rd mags, including pre-ban, LE marked &amp; current               unmarked                     </t>
  </si>
  <si>
    <t xml:space="preserve">Magazine Spring - 9mm G17,G17L,G34,G19X,G45,G47 10rd mags only </t>
  </si>
  <si>
    <t>Magazine Catch Reversible - fits 9mm, .40, .380, .357, .45GAP - Gen4, Gen5 G17,G19,G19X,G22,G23,G26, G27,G31,G32,G33,G34,G35,G37,G44,G45,G47 (Including MOS) (Excludes G36,G36FGR,G42,G43,G43X,G48)  (marked 7534)</t>
  </si>
  <si>
    <t xml:space="preserve">MOS Cover Plate (Polymer) 01 9mm G45MOS, G47MOS  </t>
  </si>
  <si>
    <t>City</t>
  </si>
  <si>
    <t>ZIP</t>
  </si>
  <si>
    <t>State</t>
  </si>
  <si>
    <r>
      <t xml:space="preserve">Billing Name </t>
    </r>
    <r>
      <rPr>
        <sz val="9"/>
        <rFont val="GLOCK Sans Regular"/>
      </rPr>
      <t>(on card)</t>
    </r>
    <r>
      <rPr>
        <sz val="10"/>
        <rFont val="GLOCK Sans Regular"/>
      </rPr>
      <t xml:space="preserve"> &amp; Address</t>
    </r>
  </si>
  <si>
    <r>
      <t xml:space="preserve">Trigger with trigger bar - G17,G22,G31,G34,G35 Gen1 - Gen3 </t>
    </r>
    <r>
      <rPr>
        <b/>
        <sz val="11"/>
        <color indexed="8"/>
        <rFont val="GLOCK Sans Regular"/>
      </rPr>
      <t xml:space="preserve">Only, </t>
    </r>
    <r>
      <rPr>
        <sz val="11"/>
        <color indexed="8"/>
        <rFont val="GLOCK Sans Regular"/>
      </rPr>
      <t>Smooth Trigger</t>
    </r>
    <r>
      <rPr>
        <b/>
        <sz val="11"/>
        <color indexed="8"/>
        <rFont val="GLOCK Sans Regular"/>
      </rPr>
      <t xml:space="preserve"> </t>
    </r>
    <r>
      <rPr>
        <sz val="11"/>
        <color indexed="8"/>
        <rFont val="GLOCK Sans Regular"/>
      </rPr>
      <t xml:space="preserve">(marked with one dot)    </t>
    </r>
  </si>
  <si>
    <t>Barrel G20Gen5</t>
  </si>
  <si>
    <t>10MM</t>
  </si>
  <si>
    <t xml:space="preserve">Barrel G21Gen5          </t>
  </si>
  <si>
    <r>
      <t>Trigger with trigger bar - Gen2 &amp; Gen3 G19,G23,G26,G27,G32,G33 Grooved trigger) (</t>
    </r>
    <r>
      <rPr>
        <b/>
        <sz val="11"/>
        <color indexed="8"/>
        <rFont val="GLOCK Sans Regular"/>
      </rPr>
      <t>DO NOT</t>
    </r>
    <r>
      <rPr>
        <sz val="11"/>
        <color indexed="8"/>
        <rFont val="GLOCK Sans Regular"/>
      </rPr>
      <t xml:space="preserve"> use with          pre-EH ser # G19 pistol) (marked with one dot)      </t>
    </r>
  </si>
  <si>
    <t>Recoil Spring Assembly dual - 9mm G17Gen5,G34Gen5MOS, G17P (marked 1-3)</t>
  </si>
  <si>
    <t>Magazine Follower - 10MM G20 Gen5 10rd &amp; 15rd Orange (marked 4)</t>
  </si>
  <si>
    <t xml:space="preserve">Backstrap/Beavertail G29,G30 (Gen4, Gen5) Set (BLK) PKG                            </t>
  </si>
  <si>
    <t xml:space="preserve">Recoil Spring Assembly dual - 45 Auto, 10mm G29 Gen5, G30 Gen5  Marked 2-4-0    </t>
  </si>
  <si>
    <r>
      <t>Sight - Adjustable Rear w/</t>
    </r>
    <r>
      <rPr>
        <b/>
        <sz val="11"/>
        <rFont val="GLOCK Sans Regular"/>
      </rPr>
      <t xml:space="preserve">mini screwdriver (6635) </t>
    </r>
    <r>
      <rPr>
        <sz val="11"/>
        <rFont val="GLOCK Sans Regular"/>
      </rPr>
      <t>- Fits all models (Including Gen3, Gen4, Gen5) (Excluding G42,G43)</t>
    </r>
  </si>
  <si>
    <r>
      <t xml:space="preserve">Sight - Adjustable Rear (3) </t>
    </r>
    <r>
      <rPr>
        <b/>
        <sz val="11"/>
        <rFont val="GLOCK Sans Regular"/>
      </rPr>
      <t>w/mini screwdriver (6635)</t>
    </r>
    <r>
      <rPr>
        <sz val="11"/>
        <rFont val="GLOCK Sans Regular"/>
      </rPr>
      <t xml:space="preserve"> - Fits G44 </t>
    </r>
  </si>
  <si>
    <r>
      <t xml:space="preserve">Sight - Steel - GLOCK 4.9 Front Screw-on </t>
    </r>
    <r>
      <rPr>
        <b/>
        <sz val="11"/>
        <rFont val="GLOCK Sans Regular"/>
      </rPr>
      <t>(includes 33259 SCREW )</t>
    </r>
    <r>
      <rPr>
        <sz val="11"/>
        <rFont val="GLOCK Sans Regular"/>
      </rPr>
      <t xml:space="preserve"> metal sight-not a night sight - Fits All models (Including Gen3, Gen4, Gen5, MOS, G42,G43G43X,G48)</t>
    </r>
  </si>
  <si>
    <r>
      <t xml:space="preserve">Sight - Steel - GLOCK 4.1 Front Screw-on </t>
    </r>
    <r>
      <rPr>
        <b/>
        <sz val="11"/>
        <rFont val="GLOCK Sans Regular"/>
      </rPr>
      <t>(includes 5946 SCREW )</t>
    </r>
    <r>
      <rPr>
        <sz val="11"/>
        <rFont val="GLOCK Sans Regular"/>
      </rPr>
      <t xml:space="preserve"> metal sight-not a night sight - Fits All    models (Including Gen3, Gen4, Gen5, MOS, G42 &amp; G43)</t>
    </r>
  </si>
  <si>
    <r>
      <t xml:space="preserve">Sight - Luminescent - GLOCK - Front Screw-on 4.1mm </t>
    </r>
    <r>
      <rPr>
        <b/>
        <sz val="11"/>
        <color indexed="8"/>
        <rFont val="GLOCK Sans Regular"/>
      </rPr>
      <t>(includes 5946 SCREW)</t>
    </r>
    <r>
      <rPr>
        <sz val="11"/>
        <color indexed="8"/>
        <rFont val="GLOCK Sans Regular"/>
      </rPr>
      <t xml:space="preserve"> metal sight-not a night sight     Fits All models - Gen3 &amp; Gen4 </t>
    </r>
  </si>
  <si>
    <r>
      <t xml:space="preserve">Sight - Night Sight - AMGLO Bold Front 140" W x 165" H  (equivalent to 6.9) marked 65 </t>
    </r>
    <r>
      <rPr>
        <b/>
        <sz val="11"/>
        <color indexed="8"/>
        <rFont val="GLOCK Sans Regular"/>
      </rPr>
      <t>(Includes Screw 46091)</t>
    </r>
  </si>
  <si>
    <r>
      <t xml:space="preserve">Sight - Night Sight - AMGLO Bold Front 140" W x 180" H  (equivalent to 6.5) marked 80 </t>
    </r>
    <r>
      <rPr>
        <b/>
        <sz val="11"/>
        <color indexed="8"/>
        <rFont val="GLOCK Sans Regular"/>
      </rPr>
      <t>(Includes Screw 46091)</t>
    </r>
  </si>
  <si>
    <r>
      <t xml:space="preserve">Sight - Night Sight - AMGLO Bold Front 140" W x 200" H (equivalent to 6.1) marked 00 </t>
    </r>
    <r>
      <rPr>
        <b/>
        <sz val="11"/>
        <color indexed="8"/>
        <rFont val="GLOCK Sans Regular"/>
      </rPr>
      <t>(Includes Screw 46091)</t>
    </r>
  </si>
  <si>
    <r>
      <t xml:space="preserve">Sight - Night Sight - AMGLO Bold Front 140" W x 220" H (no equivalent)  marked 20  </t>
    </r>
    <r>
      <rPr>
        <b/>
        <sz val="11"/>
        <color indexed="8"/>
        <rFont val="GLOCK Sans Regular"/>
      </rPr>
      <t>(Includes Screw 46091)</t>
    </r>
  </si>
  <si>
    <r>
      <t xml:space="preserve">Sight - Night Sight - 4.1 </t>
    </r>
    <r>
      <rPr>
        <b/>
        <sz val="11"/>
        <color indexed="8"/>
        <rFont val="GLOCK Sans Regular"/>
      </rPr>
      <t>GMS</t>
    </r>
    <r>
      <rPr>
        <sz val="11"/>
        <color indexed="8"/>
        <rFont val="GLOCK Sans Regular"/>
      </rPr>
      <t xml:space="preserve"> Front Screw on - </t>
    </r>
    <r>
      <rPr>
        <b/>
        <sz val="11"/>
        <color indexed="8"/>
        <rFont val="GLOCK Sans Regular"/>
      </rPr>
      <t>(includes 5946 SCREW)</t>
    </r>
    <r>
      <rPr>
        <sz val="11"/>
        <color indexed="8"/>
        <rFont val="GLOCK Sans Regular"/>
      </rPr>
      <t xml:space="preserve"> - G17Gen5, G19Gen5, G26Gen5, G34Gen5MOS</t>
    </r>
  </si>
  <si>
    <r>
      <t xml:space="preserve">Sight - Night-Sight - GLOCK 4.9 Front (screw-on) </t>
    </r>
    <r>
      <rPr>
        <b/>
        <sz val="11"/>
        <color indexed="8"/>
        <rFont val="GLOCK Sans Regular"/>
      </rPr>
      <t>GNS</t>
    </r>
    <r>
      <rPr>
        <sz val="11"/>
        <color indexed="8"/>
        <rFont val="GLOCK Sans Regular"/>
      </rPr>
      <t xml:space="preserve"> Fits G48 </t>
    </r>
    <r>
      <rPr>
        <b/>
        <sz val="11"/>
        <color indexed="8"/>
        <rFont val="GLOCK Sans Regular"/>
      </rPr>
      <t xml:space="preserve">(Includes 33259 SCREW) </t>
    </r>
  </si>
  <si>
    <r>
      <t xml:space="preserve">Sight - Night-Sight - GLOCK Front 4.1 (screw-on) </t>
    </r>
    <r>
      <rPr>
        <b/>
        <sz val="11"/>
        <color indexed="8"/>
        <rFont val="GLOCK Sans Regular"/>
      </rPr>
      <t>GNS</t>
    </r>
    <r>
      <rPr>
        <sz val="11"/>
        <color indexed="8"/>
        <rFont val="GLOCK Sans Regular"/>
      </rPr>
      <t xml:space="preserve"> Fits </t>
    </r>
    <r>
      <rPr>
        <b/>
        <sz val="11"/>
        <color indexed="8"/>
        <rFont val="GLOCK Sans Regular"/>
      </rPr>
      <t xml:space="preserve">All </t>
    </r>
    <r>
      <rPr>
        <sz val="11"/>
        <color indexed="8"/>
        <rFont val="GLOCK Sans Regular"/>
      </rPr>
      <t xml:space="preserve">models - Gen3,Gen4,Gen5,G43X,G48      </t>
    </r>
    <r>
      <rPr>
        <b/>
        <sz val="11"/>
        <color indexed="8"/>
        <rFont val="GLOCK Sans Regular"/>
      </rPr>
      <t>(Includes 5946 SCREW)</t>
    </r>
    <r>
      <rPr>
        <sz val="11"/>
        <color indexed="8"/>
        <rFont val="GLOCK Sans Regular"/>
      </rPr>
      <t xml:space="preserve"> </t>
    </r>
  </si>
  <si>
    <r>
      <t xml:space="preserve">Sight - Polymer - 4.9 </t>
    </r>
    <r>
      <rPr>
        <b/>
        <sz val="11"/>
        <color indexed="8"/>
        <rFont val="GLOCK Sans Regular"/>
      </rPr>
      <t>GMS</t>
    </r>
    <r>
      <rPr>
        <sz val="11"/>
        <color indexed="8"/>
        <rFont val="GLOCK Sans Regular"/>
      </rPr>
      <t xml:space="preserve"> - Front Screw on </t>
    </r>
    <r>
      <rPr>
        <b/>
        <sz val="11"/>
        <color indexed="8"/>
        <rFont val="GLOCK Sans Regular"/>
      </rPr>
      <t>(includes 33259 SCREW)</t>
    </r>
    <r>
      <rPr>
        <sz val="11"/>
        <color indexed="8"/>
        <rFont val="GLOCK Sans Regular"/>
      </rPr>
      <t xml:space="preserve"> -Fits All Models (Including G17Gen5, G19Gen5,G34Gen5MOS,G48)</t>
    </r>
  </si>
  <si>
    <r>
      <t xml:space="preserve">Sight - Polymer - 4.1 Front Screw on </t>
    </r>
    <r>
      <rPr>
        <b/>
        <sz val="11"/>
        <color indexed="8"/>
        <rFont val="GLOCK Sans Regular"/>
      </rPr>
      <t>(includes 5946 SCREW)</t>
    </r>
    <r>
      <rPr>
        <sz val="11"/>
        <color indexed="8"/>
        <rFont val="GLOCK Sans Regular"/>
      </rPr>
      <t xml:space="preserve"> - Fits </t>
    </r>
    <r>
      <rPr>
        <b/>
        <sz val="11"/>
        <color indexed="8"/>
        <rFont val="GLOCK Sans Regular"/>
      </rPr>
      <t>All</t>
    </r>
    <r>
      <rPr>
        <sz val="11"/>
        <color indexed="8"/>
        <rFont val="GLOCK Sans Regular"/>
      </rPr>
      <t xml:space="preserve"> models Including G42,G43,G43X,G44, G45,G45MOS,G45P Gen3,Gen4,Gen5</t>
    </r>
  </si>
  <si>
    <t xml:space="preserve">Magazine Speed Loader - fits 10mm, .45 Auto and G20,G20Gen5, G21,G21SF,G20Gen5, G21Gen5,G29, G29Gen5, G30,G30 Gen5. G40,G41Gen4 (Excludes .45 GAP)    </t>
  </si>
  <si>
    <t xml:space="preserve">Slide Stop Lever &amp; Spring - fits G20,G20Gen5, G21Gen5, G29Gen5, G30Gen5 Only - marked 8769 </t>
  </si>
  <si>
    <t xml:space="preserve">Locking Block - G29,G29SF,G29Gen4,G29Gen5,G30,G30S,G30SF,G30Gen4,G30Gen5,G36,G36FGR - fits all models </t>
  </si>
  <si>
    <r>
      <t xml:space="preserve">Slide Lock - Fits G17Gen5,G19Gen5,G19X,G20Gen5, G21Gen5,G22Gen5,G23Gen5,G26Gen5,G27Gen5,G20Gen5, G30Gen5 G34Gen5MOS,G35Gen5MOS,G45,G45MOS,G47MOS,G45P </t>
    </r>
    <r>
      <rPr>
        <b/>
        <sz val="11"/>
        <color indexed="8"/>
        <rFont val="GLOCK Sans Regular"/>
      </rPr>
      <t>ONLY</t>
    </r>
  </si>
  <si>
    <t>Magazine Catch Reversible - fits G21Gen4 &amp; Gen5,G20Gen4 &amp; Gen5 ,G29Gen4 &amp; Gen5,G30Gen4 &amp; Gen5 ,G41Gen4</t>
  </si>
  <si>
    <t>Firing Pin Safety including Spring - 9mm, G17Gen5,G19Gen5,G19X,G20Gen5,G21Gen5,G22Gen5,G23Gen5,G26Gen5,G27Gen5,G29 Gen5, G30Gen5,G34Gen5MOS,G45G45MOS, G47MOS,G45P (Marked 3 dashes)</t>
  </si>
  <si>
    <t>Extractor 02 .45 Auto (15o-5o) G21 Gen5, G30 Gen5 Only - with Loaded Chamber Indicator (LCI)(use only with 3442 Bearing)</t>
  </si>
  <si>
    <r>
      <t>Slide Cover Plate - black - 9mm G17Gen5,G19Gen5,G19X,G20Gen5,G21Gen5,G26Gen5,G29Gen5, G30 Gen5, G34Gen5MOS,G45,G45MOS, G45P,G47MOS</t>
    </r>
    <r>
      <rPr>
        <sz val="11"/>
        <color indexed="8"/>
        <rFont val="GLOCK Sans Regular"/>
      </rPr>
      <t xml:space="preserve"> </t>
    </r>
    <r>
      <rPr>
        <b/>
        <sz val="11"/>
        <color indexed="8"/>
        <rFont val="GLOCK Sans Regular"/>
      </rPr>
      <t xml:space="preserve">ONLY  </t>
    </r>
    <r>
      <rPr>
        <sz val="11"/>
        <color indexed="8"/>
        <rFont val="GLOCK Sans Regular"/>
      </rPr>
      <t xml:space="preserve">               </t>
    </r>
  </si>
  <si>
    <r>
      <t xml:space="preserve">Sight - Polymer - Fixed 6.1mm Rear - </t>
    </r>
    <r>
      <rPr>
        <b/>
        <sz val="11"/>
        <rFont val="GLOCK Sans Regular"/>
      </rPr>
      <t xml:space="preserve">GMS </t>
    </r>
    <r>
      <rPr>
        <sz val="11"/>
        <rFont val="GLOCK Sans Regular"/>
      </rPr>
      <t>-</t>
    </r>
    <r>
      <rPr>
        <b/>
        <sz val="11"/>
        <rFont val="GLOCK Sans Regular"/>
      </rPr>
      <t xml:space="preserve"> </t>
    </r>
    <r>
      <rPr>
        <sz val="11"/>
        <rFont val="GLOCK Sans Regular"/>
      </rPr>
      <t xml:space="preserve">Gen5 G17,G19,G22,G23,G26,G27,G29,G29 Gen5, G30, G30 Gen5, G34,G35,G45,G45, (Including MOS (Marked 6.1) </t>
    </r>
  </si>
  <si>
    <t>Trigger Housing Pin - Polymer - fits all SF Models, (Including G30S,G36,G36FGR,G19X,G21Gen5,G44,G45,G45MOS,G47MOS, Gen4 &amp; Gen5 Models without MBS)        (short pin)(21.0/Slim)</t>
  </si>
  <si>
    <t>Extractor 13 10mm  (15o-5o) G20 Gen5, G29 Gen5 Only - with Loaded Chamber Indicator (LCI)  (use only with 3442 Bearing)</t>
  </si>
  <si>
    <t xml:space="preserve">Trigger with trigger bar - G20,G20 Gen5,  G21,G29Gen5, G30 Gen5 Only, Smooth trigger (marked 33739)  </t>
  </si>
  <si>
    <t>Firing Pin Assembly 02 .45Auto,  10mm G20,G20 Gen5 G21Gen5, G29Gen5, G30 Gen5 Only (marked 36753)</t>
  </si>
  <si>
    <r>
      <t xml:space="preserve">Sight - Polymer - Fixed 6.5mm Rear - </t>
    </r>
    <r>
      <rPr>
        <b/>
        <sz val="11"/>
        <rFont val="GLOCK Sans Regular"/>
      </rPr>
      <t xml:space="preserve">GMS </t>
    </r>
    <r>
      <rPr>
        <sz val="11"/>
        <rFont val="GLOCK Sans Regular"/>
      </rPr>
      <t>- Gen5 G17,G19,G20Gen5, G21Gen5,G22,G23,G26,G27,G34,G35,G45,G45, (Including MOS (Marked 6.5)</t>
    </r>
  </si>
  <si>
    <r>
      <t xml:space="preserve">Recoil Spring Assembly dual - 9mm Simunition G17TGen4 </t>
    </r>
    <r>
      <rPr>
        <b/>
        <sz val="11"/>
        <rFont val="GLOCK Sans Regular"/>
      </rPr>
      <t xml:space="preserve">ONLY </t>
    </r>
    <r>
      <rPr>
        <sz val="11"/>
        <rFont val="GLOCK Sans Regular"/>
      </rPr>
      <t>(marked 0-5-4)</t>
    </r>
  </si>
  <si>
    <t>Recoil Spring Assembly Dual - 9mm Simunition G17T Gen5 Only (Marked 2-1-1)</t>
  </si>
  <si>
    <t>Recoil Spring Assembly dual -.22LR G44 (16 assy) (Marked 1-6-1)</t>
  </si>
  <si>
    <t>Recoil Spring Assembly dual - 9mm G17Gen4,G34Gen4 (Including MOS) (marked 0-2-5)</t>
  </si>
  <si>
    <t xml:space="preserve">Recoil Spring Assembly dual - 9mm G19Gen4 (marked 0-4-4) </t>
  </si>
  <si>
    <t>Recoil Spring Assembly dual - 9mm G19Gen5,G19X,G45, G45MOS G45P, G47MOS (marked 1-7-1)</t>
  </si>
  <si>
    <t>Recoil Spring Assembly dual - 9mm G19T,G45T Gen5 Only (Marked 0-6-1)</t>
  </si>
  <si>
    <t xml:space="preserve">Recoil Spring Assembly dual - .40 &amp; .357 G-23Gen4, G32Gen4 (marked 0-3-4) </t>
  </si>
  <si>
    <t>Recoil Spring Assembly dual - .40, 357, .45 GAP G22Gen4,G31Gen4,G35Gen4,G37Gen4 (Including MOS) (marked 0-1-5)</t>
  </si>
  <si>
    <t xml:space="preserve">Recoil Spring Assembly (12) dual - .40, G22Gen5 (Including MOS) (marked 1-2-1) </t>
  </si>
  <si>
    <t xml:space="preserve">Recoil Spring Assembly (18) dual - .40, G23Gen5, (Including MOS) (marked 1-8-1) </t>
  </si>
  <si>
    <t xml:space="preserve">Recoil Spring Assembly dual - .45 Auto, 10mm, G21Gen4,20Gen4,G40,G41Gen4 (Including MOS)             (marked 0-7-3) </t>
  </si>
  <si>
    <t>Recoil Spring Assembly dual - .380 G42 (marked 1-0-1)</t>
  </si>
  <si>
    <t>Recoil Spring Assembly dual - 9mm G43 Slim, G43X,G48 (marked 1-1-1)</t>
  </si>
  <si>
    <t xml:space="preserve">Recoil Spring Assembly dual - 9mm, .40, .357, .45 GAP G26,G27,G33,G39  (silver spring) (Including Gen4 &amp; Gen5) (marked 0-8-3)                     </t>
  </si>
  <si>
    <t xml:space="preserve">Recoil Spring Assembly dual -10mm, .45 Auto, G29,G29SF,G29Gen4,G30,G30SF,G30Gen4,G30S,G36, G36FGR, (black spring) (marked 0-9-2)         </t>
  </si>
  <si>
    <t xml:space="preserve">Recoil Spring Assembly (14) dual - .45 Auto, 10mm G20,G21Gen5 Only (marked 1-4-1)        </t>
  </si>
  <si>
    <t>Magazine Follower - .45Auto G21 Gen5 10rd &amp;13rd, G30Gen5 Orange (marked 4)</t>
  </si>
  <si>
    <r>
      <t xml:space="preserve">Magazine Spring - 45 Auto G30,G30S wide-base, use </t>
    </r>
    <r>
      <rPr>
        <b/>
        <sz val="11"/>
        <rFont val="GLOCK Sans Regular"/>
      </rPr>
      <t xml:space="preserve">ONLY </t>
    </r>
    <r>
      <rPr>
        <sz val="11"/>
        <rFont val="GLOCK Sans Regular"/>
      </rPr>
      <t>in newer mags factory-supplied with 1304 marked followers, G30 Gen5</t>
    </r>
  </si>
  <si>
    <t xml:space="preserve">Magazine Insert - .45 Auto G21,G21SF,G30,G30 Gen5 - new style flat insert marked 5397-2                 </t>
  </si>
  <si>
    <t>Magazine Floor Plate - .45 Auto G30G30Gen5  10rd</t>
  </si>
  <si>
    <r>
      <t xml:space="preserve">Orders can be e-mailed to glockcustomerservice@glock.us                                                                                                                               Faxed to 770-433-8719 or Mailed to: </t>
    </r>
    <r>
      <rPr>
        <b/>
        <i/>
        <sz val="12"/>
        <color indexed="8"/>
        <rFont val="GLOCK Sans Regular"/>
      </rPr>
      <t xml:space="preserve">Parts Order, GLOCK Inc. PO Box 369, Smyrna GA 30081                                                                             </t>
    </r>
    <r>
      <rPr>
        <b/>
        <sz val="11"/>
        <color indexed="8"/>
        <rFont val="GLOCK Sans Regular"/>
      </rPr>
      <t xml:space="preserve">For questions, please call GLOCK Customer Service @ 770-432-1202, or your local GLOCK </t>
    </r>
    <r>
      <rPr>
        <b/>
        <sz val="12"/>
        <color indexed="8"/>
        <rFont val="GLOCK Sans Regular"/>
      </rPr>
      <t xml:space="preserve">Representative                                                </t>
    </r>
    <r>
      <rPr>
        <b/>
        <sz val="12"/>
        <color indexed="8"/>
        <rFont val="GLOCK Sans Regular"/>
      </rPr>
      <t>Please allow 4 weeks for delivery of all parts orders</t>
    </r>
  </si>
  <si>
    <r>
      <t xml:space="preserve">Magazine Follower - .45 Auto G21 (10rd),G30 original style - (marked 045 &amp; 3955) fits </t>
    </r>
    <r>
      <rPr>
        <b/>
        <sz val="11"/>
        <rFont val="GLOCK Sans Regular"/>
      </rPr>
      <t>ONLY</t>
    </r>
    <r>
      <rPr>
        <sz val="11"/>
        <rFont val="GLOCK Sans Regular"/>
      </rPr>
      <t xml:space="preserve"> older mags factory-supplied w/ 3955 follower </t>
    </r>
  </si>
  <si>
    <t>"+" Floorplate will add 1 rd to .40 &amp; .45 Gap, &amp; 357 Sig  and 2 rds to 9mm</t>
  </si>
  <si>
    <r>
      <t xml:space="preserve">Magazine Floor Plate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t>
    </r>
    <r>
      <rPr>
        <b/>
        <sz val="11"/>
        <rFont val="GLOCK Sans Regular"/>
      </rPr>
      <t>7165</t>
    </r>
    <r>
      <rPr>
        <sz val="11"/>
        <rFont val="GLOCK Sans Regular"/>
      </rPr>
      <t xml:space="preserve"> </t>
    </r>
    <r>
      <rPr>
        <b/>
        <sz val="11"/>
        <rFont val="GLOCK Sans Regular"/>
      </rPr>
      <t>insert</t>
    </r>
    <r>
      <rPr>
        <sz val="11"/>
        <rFont val="GLOCK Sans Regular"/>
      </rPr>
      <t xml:space="preserve"> (Excludes 10rd mags, except G26 &amp; G37) -  G17,G17L,G19,G22,G23,G24,G25,G26,G27,G31,G32,G33,G34,G35,G37,G38,G39 (Including "C" models, Gen4) (Excludes G43) - </t>
    </r>
    <r>
      <rPr>
        <b/>
        <sz val="11"/>
        <rFont val="GLOCK Sans Regular"/>
      </rPr>
      <t>As of 1/1/16 sale of this part to CA was restricted</t>
    </r>
    <r>
      <rPr>
        <sz val="11"/>
        <rFont val="GLOCK Sans Regular"/>
      </rPr>
      <t xml:space="preserve"> - See note * on pg</t>
    </r>
    <r>
      <rPr>
        <b/>
        <sz val="11"/>
        <rFont val="GLOCK Sans Regular"/>
      </rPr>
      <t xml:space="preserve"> 14</t>
    </r>
  </si>
  <si>
    <r>
      <t xml:space="preserve">Magazine Insert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7151 floorplate (Excludes 10rd mags, except G26 &amp; G37) - G17,G17L,G19,G22,G23,G24,G25,G26,G27,G31,G32,G33,G34,G35,G37,G38,G39 (Including "C" models, Gen4) (Excludes G42,G43) - </t>
    </r>
    <r>
      <rPr>
        <b/>
        <sz val="11"/>
        <rFont val="GLOCK Sans Regular"/>
      </rPr>
      <t xml:space="preserve">As of 1/1/16 sale of this part to CA was restricted </t>
    </r>
    <r>
      <rPr>
        <sz val="11"/>
        <rFont val="GLOCK Sans Regular"/>
      </rPr>
      <t xml:space="preserve">- See note * on pg </t>
    </r>
    <r>
      <rPr>
        <b/>
        <sz val="11"/>
        <rFont val="GLOCK Sans Regular"/>
      </rPr>
      <t>14</t>
    </r>
  </si>
  <si>
    <t>Trigger Mechanism Housing w/ejector (Marked 8196-2) Fits G20, G21, G29 , G30,  Gen5 Only</t>
  </si>
  <si>
    <t>a</t>
  </si>
  <si>
    <r>
      <t>Magazine Floor Plate -  Gen5 9mm, .40 (</t>
    </r>
    <r>
      <rPr>
        <b/>
        <sz val="11"/>
        <rFont val="GLOCK Sans Regular"/>
      </rPr>
      <t>Red</t>
    </r>
    <r>
      <rPr>
        <sz val="11"/>
        <rFont val="GLOCK Sans Regular"/>
      </rPr>
      <t xml:space="preserve"> for training pistols) - LE Agency Sales Only</t>
    </r>
  </si>
  <si>
    <t xml:space="preserve">Backstrap/Beavertail G17,G22,G31,G34,G35,G37,G45MOS,G47MOS (Gen4,Gen5) Set (BLK) PKG                           </t>
  </si>
  <si>
    <t xml:space="preserve">Backstrap/Beavertail G17,G22,G34,G35(Gen4) G17, G34 (Gen5) Set (DE) PKG                              </t>
  </si>
  <si>
    <t xml:space="preserve">Backstrap/Beavertail G20,G21 (Gen4 &amp; Gen5) G40,G41 (Gen4 only) Set (DE) PKG                             </t>
  </si>
  <si>
    <t>Backstrap/Beavertail G19,G23, (Gen4 only) Set (OD) PKG</t>
  </si>
  <si>
    <t xml:space="preserve">Backstrap/Beavertail G26,G27, (Gen4,Gen5) Set (DE) PKG                             </t>
  </si>
  <si>
    <t xml:space="preserve">Backstrap/Beavertail G26,G27, (Gen4 only) Set (OD) PKG                             </t>
  </si>
  <si>
    <t>Backstrap/Beavertail  G19/G23 (Gen4) G19 (Gen5) Set (Grey) PKG</t>
  </si>
  <si>
    <t>Backstrap/Beavertail G20,G21 (Gen4, Gen5) Set (Grey) PKG</t>
  </si>
  <si>
    <t>Backstrap/Beavertail  G17, G22 (Gen4) G17 (Gen5) Set (Grey) PKG</t>
  </si>
  <si>
    <t>Backstrap/Beavertail  G26 (Gen4 &amp; Gen5) G27 (Gen4) Set (Grey) PKG</t>
  </si>
  <si>
    <t>Backstrap/Beavertail  G17, G22 (Gen4) G17 (Gen5) Set (BFG) PKG</t>
  </si>
  <si>
    <t>Backstrap/Beavertail  G19, G23 (Gen4) G19 (Gen5) Set (BFG) PKG</t>
  </si>
  <si>
    <t>Backstrap/Beavertail G20,G21 (Gen4, Gen5) Set (BFG) PKG</t>
  </si>
  <si>
    <t>Backstrap/Beavertail  G26, G27 (Gen4) G26 (Gen5) Set (BFG) PKG</t>
  </si>
  <si>
    <t xml:space="preserve">Backstrap/Beavertail G19 (Gen4 &amp; Gen5) G23 (Gen4) Set (DE) PKG                               </t>
  </si>
  <si>
    <r>
      <t xml:space="preserve">Magazine Catch - fits G20,G20SF,G21,G21SF, STD </t>
    </r>
    <r>
      <rPr>
        <b/>
        <sz val="11"/>
        <rFont val="GLOCK Sans Regular"/>
      </rPr>
      <t>Only</t>
    </r>
    <r>
      <rPr>
        <sz val="11"/>
        <rFont val="GLOCK Sans Regular"/>
      </rPr>
      <t xml:space="preserve"> (not G21SF Ambi) G29,G29SF,G30,G30SF,G30S (ext. mag catch not available for these models)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</si>
</sst>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164" formatCode="&quot;$&quot;#,##0.00"/>
    <numFmt numFmtId="165" formatCode="0.0%"/>
  </numFmts>
  <fonts count="57">
    <font>
      <sz val="10"/>
      <name val="Calibri"/>
      <family val="1"/>
      <scheme val="minor"/>
    </font>
    <font>
      <sz val="11"/>
      <color indexed="8"/>
      <name val="Calibri"/>
      <family val="2"/>
    </font>
    <font>
      <sz val="8"/>
      <name val="Helsinki"/>
      <family val="2"/>
    </font>
    <font>
      <b/>
      <sz val="10"/>
      <name val="Arial"/>
      <family val="2"/>
    </font>
    <font>
      <sz val="12"/>
      <name val="Arial"/>
      <family val="2"/>
    </font>
    <font>
      <b/>
      <sz val="10"/>
      <name val="GLOCK Sans Regular"/>
    </font>
    <font>
      <b/>
      <i/>
      <sz val="12"/>
      <color indexed="8"/>
      <name val="GLOCK Sans Regular"/>
    </font>
    <font>
      <sz val="10"/>
      <name val="GLOCK Sans Regular"/>
    </font>
    <font>
      <sz val="9"/>
      <name val="GLOCK Sans Regular"/>
    </font>
    <font>
      <b/>
      <sz val="9"/>
      <name val="GLOCK Sans Regular"/>
    </font>
    <font>
      <b/>
      <u/>
      <sz val="16"/>
      <name val="GLOCK Sans Regular"/>
    </font>
    <font>
      <b/>
      <sz val="8"/>
      <name val="GLOCK Sans Regular"/>
    </font>
    <font>
      <sz val="11"/>
      <color indexed="8"/>
      <name val="GLOCK Sans Regular"/>
    </font>
    <font>
      <b/>
      <sz val="11"/>
      <color indexed="8"/>
      <name val="GLOCK Sans Regular"/>
    </font>
    <font>
      <sz val="11"/>
      <name val="GLOCK Sans Regular"/>
    </font>
    <font>
      <b/>
      <sz val="11"/>
      <name val="GLOCK Sans Regular"/>
    </font>
    <font>
      <sz val="11"/>
      <name val="GLOCK Sans"/>
      <family val="3"/>
    </font>
    <font>
      <sz val="11"/>
      <name val="Arial"/>
      <family val="2"/>
    </font>
    <font>
      <vertAlign val="superscript"/>
      <sz val="11"/>
      <color indexed="8"/>
      <name val="GLOCK Sans Regular"/>
    </font>
    <font>
      <b/>
      <sz val="12"/>
      <color indexed="8"/>
      <name val="GLOCK Sans Regular"/>
    </font>
    <font>
      <sz val="11"/>
      <name val="GLOCK Sans Reg"/>
    </font>
    <font>
      <b/>
      <sz val="12"/>
      <name val="Verdana"/>
      <family val="2"/>
    </font>
    <font>
      <b/>
      <sz val="11"/>
      <name val="GLOCK Sans"/>
      <family val="3"/>
    </font>
    <font>
      <sz val="10"/>
      <name val="GLOCK Sans"/>
      <family val="3"/>
    </font>
    <font>
      <b/>
      <sz val="11"/>
      <name val="GLOCK Sans Reg"/>
    </font>
    <font>
      <sz val="9"/>
      <name val="Verdana"/>
      <family val="2"/>
    </font>
    <font>
      <b/>
      <sz val="10"/>
      <color indexed="9"/>
      <name val="GLOCK Sans Regular"/>
    </font>
    <font>
      <sz val="11"/>
      <name val="GLOCK Sans regh"/>
    </font>
    <font>
      <sz val="10"/>
      <name val="GLOCK Sans Reg"/>
    </font>
    <font>
      <sz val="11"/>
      <color theme="1"/>
      <name val="Calibri"/>
      <family val="2"/>
      <scheme val="minor"/>
    </font>
    <font>
      <sz val="10"/>
      <color theme="1"/>
      <name val="Calibri"/>
      <family val="1"/>
      <scheme val="minor"/>
    </font>
    <font>
      <sz val="9"/>
      <color theme="1"/>
      <name val="GLOCK Sans Regular"/>
    </font>
    <font>
      <sz val="11"/>
      <color theme="1"/>
      <name val="GLOCK Sans Regular"/>
    </font>
    <font>
      <b/>
      <sz val="10"/>
      <color theme="1"/>
      <name val="Arial"/>
      <family val="2"/>
    </font>
    <font>
      <sz val="9"/>
      <color theme="1"/>
      <name val="Calibri"/>
      <family val="1"/>
      <scheme val="minor"/>
    </font>
    <font>
      <sz val="12"/>
      <name val="Calibri"/>
      <family val="1"/>
      <scheme val="minor"/>
    </font>
    <font>
      <sz val="11"/>
      <name val="Calibri"/>
      <family val="1"/>
      <scheme val="minor"/>
    </font>
    <font>
      <b/>
      <sz val="11"/>
      <name val="Calibri"/>
      <family val="1"/>
      <scheme val="minor"/>
    </font>
    <font>
      <b/>
      <sz val="11"/>
      <color theme="1"/>
      <name val="GLOCK Sans Regular"/>
    </font>
    <font>
      <sz val="11"/>
      <color theme="1"/>
      <name val="Arial"/>
      <family val="2"/>
    </font>
    <font>
      <sz val="10"/>
      <color theme="1"/>
      <name val="GLOCK Sans Regular"/>
    </font>
    <font>
      <sz val="9"/>
      <color theme="1"/>
      <name val="Arial"/>
      <family val="2"/>
    </font>
    <font>
      <b/>
      <sz val="12"/>
      <name val="Calibri"/>
      <family val="1"/>
      <scheme val="minor"/>
    </font>
    <font>
      <sz val="10"/>
      <color theme="1"/>
      <name val="Arial"/>
      <family val="2"/>
    </font>
    <font>
      <b/>
      <sz val="10"/>
      <name val="Calibri"/>
      <family val="2"/>
      <scheme val="minor"/>
    </font>
    <font>
      <sz val="11"/>
      <color theme="1"/>
      <name val="GLOCK Sans Reg"/>
    </font>
    <font>
      <b/>
      <sz val="11"/>
      <color theme="0"/>
      <name val="GLOCK Sans Regular"/>
    </font>
    <font>
      <sz val="11"/>
      <color theme="0"/>
      <name val="Arial"/>
      <family val="2"/>
    </font>
    <font>
      <sz val="11"/>
      <color theme="0"/>
      <name val="GLOCK Sans Regular"/>
    </font>
    <font>
      <b/>
      <sz val="10"/>
      <name val="Calibri"/>
      <family val="1"/>
      <scheme val="minor"/>
    </font>
    <font>
      <b/>
      <sz val="11"/>
      <color theme="1"/>
      <name val="Arial"/>
      <family val="2"/>
    </font>
    <font>
      <b/>
      <sz val="11"/>
      <color theme="0"/>
      <name val="GLOCK Sans regh"/>
    </font>
    <font>
      <sz val="10"/>
      <color theme="0"/>
      <name val="Calibri"/>
      <family val="1"/>
      <scheme val="minor"/>
    </font>
    <font>
      <b/>
      <sz val="13"/>
      <color theme="1"/>
      <name val="GLOCK Sans Regular"/>
    </font>
    <font>
      <b/>
      <sz val="12"/>
      <color theme="1"/>
      <name val="GLOCK Sans Regular"/>
    </font>
    <font>
      <b/>
      <sz val="14"/>
      <color theme="1"/>
      <name val="GLOCK Sans Regular"/>
    </font>
    <font>
      <b/>
      <sz val="11"/>
      <color theme="1"/>
      <name val="GLOCK Sans Reg"/>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theme="7"/>
      </left>
      <right/>
      <top style="thin">
        <color theme="7"/>
      </top>
      <bottom/>
      <diagonal/>
    </border>
    <border>
      <left/>
      <right/>
      <top style="thin">
        <color theme="7"/>
      </top>
      <bottom/>
      <diagonal/>
    </border>
    <border>
      <left/>
      <right style="thin">
        <color theme="7"/>
      </right>
      <top/>
      <bottom style="thin">
        <color theme="7"/>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right style="thin">
        <color theme="7"/>
      </right>
      <top style="thin">
        <color theme="7"/>
      </top>
      <bottom/>
      <diagonal/>
    </border>
    <border>
      <left style="thin">
        <color theme="7"/>
      </left>
      <right style="thin">
        <color theme="7"/>
      </right>
      <top style="thin">
        <color theme="7"/>
      </top>
      <bottom/>
      <diagonal/>
    </border>
    <border>
      <left style="thin">
        <color theme="7"/>
      </left>
      <right/>
      <top/>
      <bottom style="thin">
        <color theme="7"/>
      </bottom>
      <diagonal/>
    </border>
    <border>
      <left style="thin">
        <color theme="7"/>
      </left>
      <right style="thin">
        <color theme="7"/>
      </right>
      <top/>
      <bottom style="thin">
        <color theme="7"/>
      </bottom>
      <diagonal/>
    </border>
    <border>
      <left style="thin">
        <color theme="7"/>
      </left>
      <right style="thin">
        <color theme="7"/>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7"/>
      </left>
      <right style="thin">
        <color theme="7"/>
      </right>
      <top style="thin">
        <color theme="7"/>
      </top>
      <bottom style="thin">
        <color indexed="64"/>
      </bottom>
      <diagonal/>
    </border>
    <border>
      <left style="thin">
        <color theme="7"/>
      </left>
      <right/>
      <top style="thin">
        <color indexed="64"/>
      </top>
      <bottom style="thin">
        <color theme="7"/>
      </bottom>
      <diagonal/>
    </border>
    <border>
      <left style="thin">
        <color theme="7"/>
      </left>
      <right/>
      <top/>
      <bottom/>
      <diagonal/>
    </border>
    <border>
      <left/>
      <right/>
      <top/>
      <bottom style="thin">
        <color theme="7"/>
      </bottom>
      <diagonal/>
    </border>
    <border>
      <left style="thin">
        <color theme="7"/>
      </left>
      <right/>
      <top style="thin">
        <color theme="7"/>
      </top>
      <bottom style="thin">
        <color indexed="64"/>
      </bottom>
      <diagonal/>
    </border>
    <border>
      <left style="thin">
        <color theme="7"/>
      </left>
      <right style="thin">
        <color theme="7"/>
      </right>
      <top style="thin">
        <color indexed="64"/>
      </top>
      <bottom style="thin">
        <color theme="7"/>
      </bottom>
      <diagonal/>
    </border>
    <border>
      <left style="thin">
        <color theme="7"/>
      </left>
      <right style="thin">
        <color theme="7"/>
      </right>
      <top style="thin">
        <color indexed="64"/>
      </top>
      <bottom style="thin">
        <color indexed="64"/>
      </bottom>
      <diagonal/>
    </border>
    <border>
      <left/>
      <right style="thin">
        <color theme="7"/>
      </right>
      <top/>
      <bottom/>
      <diagonal/>
    </border>
    <border>
      <left style="thin">
        <color theme="7"/>
      </left>
      <right style="thin">
        <color theme="7"/>
      </right>
      <top style="thin">
        <color indexed="64"/>
      </top>
      <bottom/>
      <diagonal/>
    </border>
    <border>
      <left style="thin">
        <color theme="7"/>
      </left>
      <right/>
      <top style="thin">
        <color indexed="64"/>
      </top>
      <bottom/>
      <diagonal/>
    </border>
    <border>
      <left style="thin">
        <color indexed="64"/>
      </left>
      <right/>
      <top style="thin">
        <color theme="7"/>
      </top>
      <bottom style="thin">
        <color indexed="64"/>
      </bottom>
      <diagonal/>
    </border>
    <border>
      <left style="thin">
        <color indexed="64"/>
      </left>
      <right/>
      <top style="thin">
        <color indexed="64"/>
      </top>
      <bottom style="thin">
        <color theme="7"/>
      </bottom>
      <diagonal/>
    </border>
    <border>
      <left style="thin">
        <color theme="7"/>
      </left>
      <right/>
      <top style="thin">
        <color indexed="64"/>
      </top>
      <bottom style="thin">
        <color indexed="64"/>
      </bottom>
      <diagonal/>
    </border>
    <border>
      <left style="thin">
        <color indexed="64"/>
      </left>
      <right style="thin">
        <color theme="7"/>
      </right>
      <top style="thin">
        <color indexed="64"/>
      </top>
      <bottom/>
      <diagonal/>
    </border>
    <border>
      <left style="thin">
        <color indexed="64"/>
      </left>
      <right style="thin">
        <color theme="7"/>
      </right>
      <top style="thin">
        <color theme="7"/>
      </top>
      <bottom style="thin">
        <color theme="7"/>
      </bottom>
      <diagonal/>
    </border>
    <border>
      <left style="thin">
        <color indexed="64"/>
      </left>
      <right/>
      <top style="thin">
        <color theme="7"/>
      </top>
      <bottom style="thin">
        <color theme="7"/>
      </bottom>
      <diagonal/>
    </border>
    <border>
      <left/>
      <right style="thin">
        <color indexed="64"/>
      </right>
      <top style="thin">
        <color theme="7"/>
      </top>
      <bottom style="thin">
        <color theme="7"/>
      </bottom>
      <diagonal/>
    </border>
    <border>
      <left style="thin">
        <color theme="7"/>
      </left>
      <right/>
      <top style="medium">
        <color indexed="64"/>
      </top>
      <bottom style="thin">
        <color theme="7"/>
      </bottom>
      <diagonal/>
    </border>
    <border>
      <left/>
      <right/>
      <top style="medium">
        <color indexed="64"/>
      </top>
      <bottom style="thin">
        <color theme="7"/>
      </bottom>
      <diagonal/>
    </border>
    <border>
      <left/>
      <right style="thin">
        <color theme="7"/>
      </right>
      <top style="medium">
        <color indexed="64"/>
      </top>
      <bottom style="thin">
        <color theme="7"/>
      </bottom>
      <diagonal/>
    </border>
    <border>
      <left/>
      <right/>
      <top style="thin">
        <color indexed="64"/>
      </top>
      <bottom style="thin">
        <color theme="7"/>
      </bottom>
      <diagonal/>
    </border>
    <border>
      <left style="thin">
        <color theme="7"/>
      </left>
      <right/>
      <top/>
      <bottom style="thin">
        <color indexed="64"/>
      </bottom>
      <diagonal/>
    </border>
    <border>
      <left/>
      <right style="thin">
        <color theme="7"/>
      </right>
      <top/>
      <bottom style="thin">
        <color indexed="64"/>
      </bottom>
      <diagonal/>
    </border>
    <border>
      <left/>
      <right style="thin">
        <color theme="7"/>
      </right>
      <top style="thin">
        <color indexed="64"/>
      </top>
      <bottom style="thin">
        <color theme="7"/>
      </bottom>
      <diagonal/>
    </border>
    <border>
      <left/>
      <right style="thin">
        <color theme="7"/>
      </right>
      <top style="thin">
        <color indexed="64"/>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right style="thin">
        <color theme="7"/>
      </right>
      <top style="thin">
        <color indexed="64"/>
      </top>
      <bottom/>
      <diagonal/>
    </border>
  </borders>
  <cellStyleXfs count="2">
    <xf numFmtId="0" fontId="0" fillId="0" borderId="0"/>
    <xf numFmtId="0" fontId="29" fillId="0" borderId="0"/>
  </cellStyleXfs>
  <cellXfs count="692">
    <xf numFmtId="0" fontId="0" fillId="0" borderId="0" xfId="0"/>
    <xf numFmtId="0" fontId="0" fillId="2" borderId="0" xfId="0" applyFill="1" applyAlignment="1">
      <alignment horizontal="left"/>
    </xf>
    <xf numFmtId="0" fontId="0" fillId="2" borderId="0" xfId="0" applyFill="1"/>
    <xf numFmtId="0" fontId="0" fillId="2" borderId="0" xfId="0" applyFill="1" applyAlignment="1">
      <alignment wrapText="1"/>
    </xf>
    <xf numFmtId="0" fontId="30" fillId="2" borderId="0" xfId="0" applyFont="1" applyFill="1"/>
    <xf numFmtId="0" fontId="30" fillId="2" borderId="0" xfId="0" applyFont="1" applyFill="1" applyAlignment="1">
      <alignment horizontal="left" vertical="center"/>
    </xf>
    <xf numFmtId="0" fontId="30" fillId="2" borderId="0" xfId="0" applyFont="1" applyFill="1" applyAlignment="1">
      <alignment vertical="center"/>
    </xf>
    <xf numFmtId="0" fontId="31" fillId="2" borderId="28" xfId="0" applyFont="1" applyFill="1" applyBorder="1" applyAlignment="1">
      <alignment horizontal="left" vertical="center" indent="1"/>
    </xf>
    <xf numFmtId="0" fontId="32" fillId="2" borderId="29" xfId="0" applyFont="1" applyFill="1" applyBorder="1" applyAlignment="1">
      <alignment horizontal="left" vertical="center" indent="1"/>
    </xf>
    <xf numFmtId="0" fontId="31" fillId="2" borderId="29" xfId="0" applyFont="1" applyFill="1" applyBorder="1" applyAlignment="1">
      <alignment horizontal="right" vertical="center" wrapText="1"/>
    </xf>
    <xf numFmtId="0" fontId="31" fillId="2" borderId="29" xfId="0" applyFont="1" applyFill="1" applyBorder="1" applyAlignment="1">
      <alignment horizontal="right" vertical="center" indent="1"/>
    </xf>
    <xf numFmtId="0" fontId="31" fillId="2" borderId="29" xfId="0" applyFont="1" applyFill="1" applyBorder="1" applyAlignment="1">
      <alignment vertical="center" wrapText="1"/>
    </xf>
    <xf numFmtId="0" fontId="31" fillId="2" borderId="29" xfId="0" applyFont="1" applyFill="1" applyBorder="1" applyAlignment="1">
      <alignment vertical="center"/>
    </xf>
    <xf numFmtId="0" fontId="31" fillId="2" borderId="29" xfId="0" applyFont="1" applyFill="1" applyBorder="1" applyAlignment="1">
      <alignment horizontal="right" vertical="center"/>
    </xf>
    <xf numFmtId="0" fontId="33" fillId="2" borderId="30" xfId="0" applyFont="1" applyFill="1" applyBorder="1" applyAlignment="1" applyProtection="1">
      <alignment horizontal="left" vertical="center"/>
      <protection locked="0"/>
    </xf>
    <xf numFmtId="0" fontId="34" fillId="2" borderId="0" xfId="0" applyFont="1" applyFill="1"/>
    <xf numFmtId="0" fontId="35" fillId="2" borderId="0" xfId="0" applyFont="1" applyFill="1"/>
    <xf numFmtId="0" fontId="36" fillId="2" borderId="0" xfId="0" applyFont="1" applyFill="1"/>
    <xf numFmtId="0" fontId="32" fillId="2" borderId="31" xfId="1" applyFont="1" applyFill="1" applyBorder="1" applyAlignment="1">
      <alignment horizontal="left" vertical="center" wrapText="1"/>
    </xf>
    <xf numFmtId="0" fontId="36" fillId="2" borderId="0" xfId="0" applyFont="1" applyFill="1" applyAlignment="1">
      <alignment vertical="center"/>
    </xf>
    <xf numFmtId="0" fontId="32" fillId="2" borderId="31" xfId="1" applyFont="1" applyFill="1" applyBorder="1" applyAlignment="1">
      <alignment vertical="center" wrapText="1"/>
    </xf>
    <xf numFmtId="0" fontId="32" fillId="2" borderId="32" xfId="1" applyFont="1" applyFill="1" applyBorder="1" applyAlignment="1">
      <alignment vertical="center" wrapText="1"/>
    </xf>
    <xf numFmtId="0" fontId="32" fillId="2" borderId="32" xfId="0" applyFont="1" applyFill="1" applyBorder="1" applyAlignment="1">
      <alignment vertical="center"/>
    </xf>
    <xf numFmtId="0" fontId="32" fillId="2" borderId="32" xfId="0" applyFont="1" applyFill="1" applyBorder="1" applyAlignment="1">
      <alignment horizontal="left" vertical="center"/>
    </xf>
    <xf numFmtId="0" fontId="14" fillId="2" borderId="32" xfId="0" applyFont="1" applyFill="1" applyBorder="1" applyAlignment="1">
      <alignment vertical="center"/>
    </xf>
    <xf numFmtId="49" fontId="32" fillId="2" borderId="32" xfId="1" applyNumberFormat="1" applyFont="1" applyFill="1" applyBorder="1" applyAlignment="1">
      <alignment vertical="center" wrapText="1"/>
    </xf>
    <xf numFmtId="0" fontId="32" fillId="2" borderId="33" xfId="0" applyFont="1" applyFill="1" applyBorder="1" applyAlignment="1">
      <alignment vertical="center"/>
    </xf>
    <xf numFmtId="0" fontId="32" fillId="2" borderId="31" xfId="0" applyFont="1" applyFill="1" applyBorder="1" applyAlignment="1">
      <alignment horizontal="left" vertical="center" wrapText="1"/>
    </xf>
    <xf numFmtId="0" fontId="32" fillId="2" borderId="31" xfId="0" applyFont="1" applyFill="1" applyBorder="1" applyAlignment="1">
      <alignment vertical="center" wrapText="1"/>
    </xf>
    <xf numFmtId="0" fontId="32" fillId="2" borderId="33" xfId="0" applyFont="1" applyFill="1" applyBorder="1" applyAlignment="1">
      <alignment horizontal="left" vertical="center"/>
    </xf>
    <xf numFmtId="0" fontId="32" fillId="2" borderId="32" xfId="0" applyFont="1" applyFill="1" applyBorder="1" applyAlignment="1">
      <alignment horizontal="left" vertical="center" wrapText="1"/>
    </xf>
    <xf numFmtId="0" fontId="32" fillId="2" borderId="34" xfId="0"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29" xfId="0" applyFont="1" applyFill="1" applyBorder="1" applyAlignment="1">
      <alignment horizontal="left" vertical="center"/>
    </xf>
    <xf numFmtId="0" fontId="32" fillId="2" borderId="35" xfId="0" applyFont="1" applyFill="1" applyBorder="1" applyAlignment="1">
      <alignment horizontal="left" vertical="center"/>
    </xf>
    <xf numFmtId="0" fontId="14" fillId="0" borderId="34" xfId="0" applyFont="1" applyBorder="1" applyAlignment="1">
      <alignment horizontal="left" vertical="top"/>
    </xf>
    <xf numFmtId="0" fontId="14" fillId="2" borderId="0" xfId="0" applyFont="1" applyFill="1" applyAlignment="1">
      <alignment vertical="center"/>
    </xf>
    <xf numFmtId="0" fontId="32" fillId="2" borderId="36" xfId="0" applyFont="1" applyFill="1" applyBorder="1" applyAlignment="1">
      <alignment horizontal="left" vertical="center" wrapText="1"/>
    </xf>
    <xf numFmtId="0" fontId="17" fillId="2" borderId="0" xfId="0" applyFont="1" applyFill="1" applyAlignment="1">
      <alignment vertical="center"/>
    </xf>
    <xf numFmtId="0" fontId="32" fillId="2" borderId="37" xfId="0" applyFont="1" applyFill="1" applyBorder="1" applyAlignment="1">
      <alignment horizontal="left" vertical="center" wrapText="1"/>
    </xf>
    <xf numFmtId="0" fontId="32" fillId="2" borderId="37" xfId="0" applyFont="1" applyFill="1" applyBorder="1" applyAlignment="1">
      <alignment horizontal="left" vertical="center"/>
    </xf>
    <xf numFmtId="0" fontId="32" fillId="2" borderId="31" xfId="0" applyFont="1" applyFill="1" applyBorder="1" applyAlignment="1">
      <alignment horizontal="left" vertical="center"/>
    </xf>
    <xf numFmtId="0" fontId="32" fillId="2" borderId="0" xfId="0" applyFont="1" applyFill="1" applyAlignment="1">
      <alignment horizontal="left" vertical="center" wrapText="1"/>
    </xf>
    <xf numFmtId="0" fontId="14" fillId="2" borderId="3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1" xfId="0" applyFont="1" applyFill="1" applyBorder="1" applyAlignment="1">
      <alignment horizontal="left" vertical="center"/>
    </xf>
    <xf numFmtId="0" fontId="14" fillId="2" borderId="2"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1" xfId="0" applyFont="1" applyFill="1" applyBorder="1" applyAlignment="1">
      <alignment vertical="center"/>
    </xf>
    <xf numFmtId="0" fontId="14" fillId="2" borderId="33" xfId="0" applyFont="1" applyFill="1" applyBorder="1" applyAlignment="1">
      <alignment vertical="center"/>
    </xf>
    <xf numFmtId="0" fontId="14" fillId="2" borderId="34"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7" xfId="0" applyFont="1" applyFill="1" applyBorder="1" applyAlignment="1">
      <alignment horizontal="left" vertical="center"/>
    </xf>
    <xf numFmtId="0" fontId="36" fillId="2" borderId="0" xfId="0" applyFont="1" applyFill="1" applyAlignment="1">
      <alignment vertical="center" wrapText="1"/>
    </xf>
    <xf numFmtId="0" fontId="32" fillId="2" borderId="39"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32" fillId="2" borderId="38" xfId="0" applyFont="1" applyFill="1" applyBorder="1" applyAlignment="1">
      <alignment horizontal="left" vertical="center" wrapText="1"/>
    </xf>
    <xf numFmtId="0" fontId="32" fillId="2" borderId="34" xfId="0" applyFont="1" applyFill="1" applyBorder="1" applyAlignment="1">
      <alignment horizontal="left" vertical="center"/>
    </xf>
    <xf numFmtId="0" fontId="32" fillId="2" borderId="40" xfId="0" applyFont="1" applyFill="1" applyBorder="1" applyAlignment="1">
      <alignment horizontal="left" vertical="center" wrapText="1"/>
    </xf>
    <xf numFmtId="0" fontId="32" fillId="2" borderId="29" xfId="0" applyFont="1" applyFill="1" applyBorder="1" applyAlignment="1">
      <alignment horizontal="left" vertical="center" wrapText="1"/>
    </xf>
    <xf numFmtId="0" fontId="37" fillId="2" borderId="0" xfId="0" applyFont="1" applyFill="1" applyAlignment="1">
      <alignment horizontal="center"/>
    </xf>
    <xf numFmtId="0" fontId="32" fillId="2" borderId="41" xfId="0" applyFont="1" applyFill="1" applyBorder="1" applyAlignment="1">
      <alignment horizontal="left" vertical="center" wrapText="1"/>
    </xf>
    <xf numFmtId="0" fontId="32" fillId="2" borderId="41" xfId="0" applyFont="1" applyFill="1" applyBorder="1" applyAlignment="1">
      <alignment horizontal="left" vertical="center"/>
    </xf>
    <xf numFmtId="0" fontId="14" fillId="2" borderId="42" xfId="0" applyFont="1" applyFill="1" applyBorder="1" applyAlignment="1">
      <alignment horizontal="left" vertical="center" wrapText="1"/>
    </xf>
    <xf numFmtId="0" fontId="38" fillId="2" borderId="0" xfId="0" applyFont="1" applyFill="1" applyAlignment="1">
      <alignment vertical="center" wrapText="1"/>
    </xf>
    <xf numFmtId="0" fontId="14" fillId="2" borderId="43" xfId="0" applyFont="1" applyFill="1" applyBorder="1" applyAlignment="1">
      <alignment horizontal="left" vertical="center" wrapText="1"/>
    </xf>
    <xf numFmtId="0" fontId="32" fillId="2" borderId="28" xfId="0" applyFont="1" applyFill="1" applyBorder="1" applyAlignment="1">
      <alignment vertical="center" wrapText="1"/>
    </xf>
    <xf numFmtId="164" fontId="32" fillId="2" borderId="29" xfId="0" applyNumberFormat="1" applyFont="1" applyFill="1" applyBorder="1" applyAlignment="1">
      <alignment horizontal="center" vertical="center"/>
    </xf>
    <xf numFmtId="164" fontId="31" fillId="2" borderId="29" xfId="0" applyNumberFormat="1" applyFont="1" applyFill="1" applyBorder="1" applyAlignment="1">
      <alignment horizontal="center" vertical="center"/>
    </xf>
    <xf numFmtId="164" fontId="32" fillId="2" borderId="31" xfId="1" applyNumberFormat="1" applyFont="1" applyFill="1" applyBorder="1" applyAlignment="1">
      <alignment horizontal="center" vertical="center" wrapText="1"/>
    </xf>
    <xf numFmtId="164" fontId="32" fillId="2" borderId="32" xfId="1" applyNumberFormat="1" applyFont="1" applyFill="1" applyBorder="1" applyAlignment="1">
      <alignment horizontal="center" vertical="center" wrapText="1"/>
    </xf>
    <xf numFmtId="164" fontId="32" fillId="2" borderId="32" xfId="0" applyNumberFormat="1" applyFont="1" applyFill="1" applyBorder="1" applyAlignment="1">
      <alignment horizontal="center" vertical="center" wrapText="1"/>
    </xf>
    <xf numFmtId="164" fontId="32" fillId="2" borderId="29" xfId="0" applyNumberFormat="1" applyFont="1" applyFill="1" applyBorder="1" applyAlignment="1">
      <alignment horizontal="center" vertical="center" wrapText="1"/>
    </xf>
    <xf numFmtId="8" fontId="20" fillId="0" borderId="1" xfId="0" applyNumberFormat="1" applyFont="1" applyBorder="1" applyAlignment="1">
      <alignment horizontal="center" vertical="center"/>
    </xf>
    <xf numFmtId="164" fontId="32" fillId="2" borderId="3"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4" fontId="32" fillId="2" borderId="38" xfId="0" applyNumberFormat="1" applyFont="1" applyFill="1" applyBorder="1" applyAlignment="1">
      <alignment horizontal="center" vertical="center" wrapText="1"/>
    </xf>
    <xf numFmtId="164" fontId="32" fillId="2" borderId="34" xfId="0" applyNumberFormat="1" applyFont="1" applyFill="1" applyBorder="1" applyAlignment="1">
      <alignment horizontal="center" vertical="center" wrapText="1"/>
    </xf>
    <xf numFmtId="164" fontId="32" fillId="2" borderId="34" xfId="0" applyNumberFormat="1" applyFont="1" applyFill="1" applyBorder="1" applyAlignment="1">
      <alignment horizontal="center" vertical="center"/>
    </xf>
    <xf numFmtId="164" fontId="32" fillId="2" borderId="44" xfId="0" applyNumberFormat="1" applyFont="1" applyFill="1" applyBorder="1" applyAlignment="1">
      <alignment horizontal="center" vertical="center" wrapText="1"/>
    </xf>
    <xf numFmtId="164" fontId="32" fillId="2" borderId="36" xfId="0" applyNumberFormat="1" applyFont="1" applyFill="1" applyBorder="1" applyAlignment="1">
      <alignment horizontal="center" vertical="center" wrapText="1"/>
    </xf>
    <xf numFmtId="164" fontId="32" fillId="2" borderId="38" xfId="0" applyNumberFormat="1" applyFont="1" applyFill="1" applyBorder="1" applyAlignment="1">
      <alignment horizontal="center" vertical="center"/>
    </xf>
    <xf numFmtId="164" fontId="14" fillId="2" borderId="38" xfId="0" applyNumberFormat="1" applyFont="1" applyFill="1" applyBorder="1" applyAlignment="1">
      <alignment horizontal="center" vertical="center" wrapText="1"/>
    </xf>
    <xf numFmtId="164" fontId="14" fillId="2" borderId="34" xfId="0" applyNumberFormat="1" applyFont="1" applyFill="1" applyBorder="1" applyAlignment="1">
      <alignment horizontal="center" vertical="center" wrapText="1"/>
    </xf>
    <xf numFmtId="164" fontId="14" fillId="2" borderId="34" xfId="0" applyNumberFormat="1" applyFont="1" applyFill="1" applyBorder="1" applyAlignment="1">
      <alignment horizontal="center" vertical="center"/>
    </xf>
    <xf numFmtId="164" fontId="14" fillId="2" borderId="36"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164" fontId="14" fillId="2" borderId="37" xfId="0" applyNumberFormat="1" applyFont="1" applyFill="1" applyBorder="1" applyAlignment="1">
      <alignment horizontal="center" vertical="center" wrapText="1"/>
    </xf>
    <xf numFmtId="164" fontId="14" fillId="2" borderId="31" xfId="0" applyNumberFormat="1" applyFont="1" applyFill="1" applyBorder="1" applyAlignment="1">
      <alignment horizontal="center" vertical="center" wrapText="1"/>
    </xf>
    <xf numFmtId="164" fontId="14" fillId="2" borderId="31" xfId="0" applyNumberFormat="1" applyFont="1" applyFill="1" applyBorder="1" applyAlignment="1">
      <alignment horizontal="center" vertical="center"/>
    </xf>
    <xf numFmtId="164" fontId="14" fillId="2" borderId="28" xfId="0" applyNumberFormat="1" applyFont="1" applyFill="1" applyBorder="1" applyAlignment="1">
      <alignment horizontal="center" vertical="center" wrapText="1"/>
    </xf>
    <xf numFmtId="164" fontId="14" fillId="2" borderId="2" xfId="0" applyNumberFormat="1" applyFont="1" applyFill="1" applyBorder="1" applyAlignment="1">
      <alignment horizontal="center" vertical="center" wrapText="1"/>
    </xf>
    <xf numFmtId="164" fontId="14" fillId="2" borderId="37" xfId="0" applyNumberFormat="1" applyFont="1" applyFill="1" applyBorder="1" applyAlignment="1">
      <alignment horizontal="center" vertical="center"/>
    </xf>
    <xf numFmtId="164" fontId="32" fillId="2" borderId="31" xfId="0" applyNumberFormat="1" applyFont="1" applyFill="1" applyBorder="1" applyAlignment="1">
      <alignment horizontal="center" vertical="center" wrapText="1"/>
    </xf>
    <xf numFmtId="164" fontId="32" fillId="2" borderId="39" xfId="0" applyNumberFormat="1" applyFont="1" applyFill="1" applyBorder="1" applyAlignment="1">
      <alignment horizontal="center" vertical="center" wrapText="1"/>
    </xf>
    <xf numFmtId="164" fontId="32" fillId="2" borderId="28" xfId="0" applyNumberFormat="1" applyFont="1" applyFill="1" applyBorder="1" applyAlignment="1">
      <alignment horizontal="center" vertical="center" wrapText="1"/>
    </xf>
    <xf numFmtId="164" fontId="32" fillId="2" borderId="0" xfId="0" applyNumberFormat="1" applyFont="1" applyFill="1" applyAlignment="1">
      <alignment horizontal="center" vertical="center" wrapText="1"/>
    </xf>
    <xf numFmtId="164" fontId="32" fillId="2" borderId="37" xfId="0" applyNumberFormat="1" applyFont="1" applyFill="1" applyBorder="1" applyAlignment="1">
      <alignment horizontal="center" vertical="center" wrapText="1"/>
    </xf>
    <xf numFmtId="164" fontId="32" fillId="2" borderId="45" xfId="0" applyNumberFormat="1" applyFont="1" applyFill="1" applyBorder="1" applyAlignment="1">
      <alignment horizontal="center" vertical="center"/>
    </xf>
    <xf numFmtId="164" fontId="32" fillId="2" borderId="31" xfId="0" applyNumberFormat="1" applyFont="1" applyFill="1" applyBorder="1" applyAlignment="1">
      <alignment horizontal="center" vertical="center"/>
    </xf>
    <xf numFmtId="8" fontId="32" fillId="2" borderId="32" xfId="0" applyNumberFormat="1" applyFont="1" applyFill="1" applyBorder="1" applyAlignment="1">
      <alignment horizontal="center" vertical="center" wrapText="1"/>
    </xf>
    <xf numFmtId="164" fontId="39" fillId="2" borderId="31" xfId="0" applyNumberFormat="1" applyFont="1" applyFill="1" applyBorder="1" applyAlignment="1">
      <alignment horizontal="center" vertical="center" wrapText="1"/>
    </xf>
    <xf numFmtId="164" fontId="39" fillId="2" borderId="28" xfId="0" applyNumberFormat="1" applyFont="1" applyFill="1" applyBorder="1" applyAlignment="1">
      <alignment horizontal="center" vertical="center" wrapText="1"/>
    </xf>
    <xf numFmtId="0" fontId="20" fillId="2" borderId="0" xfId="0" applyFont="1" applyFill="1" applyAlignment="1">
      <alignment vertical="center"/>
    </xf>
    <xf numFmtId="164" fontId="39" fillId="2" borderId="1" xfId="0" applyNumberFormat="1" applyFont="1" applyFill="1" applyBorder="1" applyAlignment="1">
      <alignment horizontal="center" vertical="center" wrapText="1"/>
    </xf>
    <xf numFmtId="164" fontId="32" fillId="2" borderId="2" xfId="0" applyNumberFormat="1" applyFont="1" applyFill="1" applyBorder="1" applyAlignment="1">
      <alignment horizontal="center" vertical="center" wrapText="1"/>
    </xf>
    <xf numFmtId="164" fontId="32" fillId="2" borderId="30" xfId="0" applyNumberFormat="1" applyFont="1" applyFill="1" applyBorder="1" applyAlignment="1">
      <alignment horizontal="center" vertical="center" wrapText="1"/>
    </xf>
    <xf numFmtId="0" fontId="32" fillId="2" borderId="46" xfId="0" applyFont="1" applyFill="1" applyBorder="1" applyAlignment="1">
      <alignment horizontal="left" vertical="center" wrapText="1"/>
    </xf>
    <xf numFmtId="0" fontId="14" fillId="2" borderId="47" xfId="0" applyFont="1" applyFill="1" applyBorder="1" applyAlignment="1">
      <alignment horizontal="left" vertical="center" wrapText="1"/>
    </xf>
    <xf numFmtId="164" fontId="14" fillId="2" borderId="47" xfId="0" applyNumberFormat="1" applyFont="1" applyFill="1" applyBorder="1" applyAlignment="1">
      <alignment horizontal="center" vertical="center" wrapText="1"/>
    </xf>
    <xf numFmtId="164" fontId="14" fillId="2" borderId="46" xfId="0" applyNumberFormat="1" applyFont="1" applyFill="1" applyBorder="1" applyAlignment="1">
      <alignment horizontal="center" vertical="center" wrapText="1"/>
    </xf>
    <xf numFmtId="164" fontId="32" fillId="2" borderId="42" xfId="0" applyNumberFormat="1" applyFont="1" applyFill="1" applyBorder="1" applyAlignment="1">
      <alignment horizontal="center" vertical="center" wrapText="1"/>
    </xf>
    <xf numFmtId="164" fontId="32" fillId="2" borderId="45" xfId="0" applyNumberFormat="1" applyFont="1" applyFill="1" applyBorder="1" applyAlignment="1">
      <alignment horizontal="center" vertical="center" wrapText="1"/>
    </xf>
    <xf numFmtId="0" fontId="32" fillId="2" borderId="37" xfId="1" applyFont="1" applyFill="1" applyBorder="1" applyAlignment="1">
      <alignment horizontal="left" vertical="center" wrapText="1"/>
    </xf>
    <xf numFmtId="0" fontId="0" fillId="0" borderId="0" xfId="0" applyAlignment="1">
      <alignment wrapText="1"/>
    </xf>
    <xf numFmtId="164" fontId="32" fillId="2" borderId="33" xfId="0" applyNumberFormat="1" applyFont="1" applyFill="1" applyBorder="1" applyAlignment="1">
      <alignment horizontal="center" vertical="center" wrapText="1"/>
    </xf>
    <xf numFmtId="164" fontId="32" fillId="2" borderId="35" xfId="0" applyNumberFormat="1" applyFont="1" applyFill="1" applyBorder="1" applyAlignment="1">
      <alignment horizontal="center" vertical="center" wrapText="1"/>
    </xf>
    <xf numFmtId="0" fontId="38" fillId="2" borderId="0" xfId="0" applyFont="1" applyFill="1" applyAlignment="1">
      <alignment horizontal="right" vertical="center" wrapText="1"/>
    </xf>
    <xf numFmtId="4" fontId="40" fillId="2" borderId="35" xfId="0" applyNumberFormat="1" applyFont="1" applyFill="1" applyBorder="1" applyAlignment="1">
      <alignment horizontal="center" vertical="center"/>
    </xf>
    <xf numFmtId="4" fontId="41" fillId="2" borderId="35" xfId="0" applyNumberFormat="1" applyFont="1" applyFill="1" applyBorder="1" applyAlignment="1">
      <alignment horizontal="center" vertical="center"/>
    </xf>
    <xf numFmtId="4" fontId="39" fillId="2" borderId="38" xfId="0" applyNumberFormat="1" applyFont="1" applyFill="1" applyBorder="1" applyAlignment="1">
      <alignment horizontal="center" vertical="center"/>
    </xf>
    <xf numFmtId="4" fontId="0" fillId="2" borderId="0" xfId="0" applyNumberFormat="1" applyFill="1" applyAlignment="1">
      <alignment horizontal="center"/>
    </xf>
    <xf numFmtId="0" fontId="32" fillId="0" borderId="34" xfId="0" applyFont="1" applyBorder="1" applyAlignment="1">
      <alignment horizontal="left" vertical="center" wrapText="1"/>
    </xf>
    <xf numFmtId="2" fontId="32" fillId="2" borderId="29" xfId="0" applyNumberFormat="1" applyFont="1" applyFill="1" applyBorder="1" applyAlignment="1">
      <alignment horizontal="right" vertical="center"/>
    </xf>
    <xf numFmtId="2" fontId="41" fillId="2" borderId="29" xfId="0" applyNumberFormat="1" applyFont="1" applyFill="1" applyBorder="1"/>
    <xf numFmtId="2" fontId="0" fillId="2" borderId="0" xfId="0" applyNumberFormat="1" applyFill="1" applyAlignment="1">
      <alignment horizontal="right"/>
    </xf>
    <xf numFmtId="2" fontId="42" fillId="0" borderId="1" xfId="0" applyNumberFormat="1" applyFont="1" applyBorder="1" applyAlignment="1">
      <alignment horizontal="center" vertical="center"/>
    </xf>
    <xf numFmtId="0" fontId="32" fillId="2" borderId="0" xfId="0" applyFont="1" applyFill="1" applyAlignment="1">
      <alignment horizontal="right"/>
    </xf>
    <xf numFmtId="0" fontId="16" fillId="0" borderId="0" xfId="0" applyFont="1"/>
    <xf numFmtId="0" fontId="22" fillId="0" borderId="0" xfId="0" applyFont="1"/>
    <xf numFmtId="0" fontId="3" fillId="2" borderId="0" xfId="0" applyFont="1" applyFill="1" applyAlignment="1" applyProtection="1">
      <alignment horizontal="left" vertical="center"/>
      <protection locked="0"/>
    </xf>
    <xf numFmtId="0" fontId="4" fillId="2" borderId="0" xfId="0" applyFont="1" applyFill="1" applyAlignment="1">
      <alignment horizontal="right" vertical="center"/>
    </xf>
    <xf numFmtId="164" fontId="31" fillId="2" borderId="3" xfId="0" applyNumberFormat="1" applyFont="1" applyFill="1" applyBorder="1" applyAlignment="1">
      <alignment horizontal="left" vertical="center"/>
    </xf>
    <xf numFmtId="49" fontId="33" fillId="2" borderId="0" xfId="0" applyNumberFormat="1" applyFont="1" applyFill="1" applyAlignment="1" applyProtection="1">
      <alignment horizontal="left" vertical="center"/>
      <protection locked="0"/>
    </xf>
    <xf numFmtId="49" fontId="33" fillId="2" borderId="48" xfId="0" applyNumberFormat="1" applyFont="1" applyFill="1" applyBorder="1" applyAlignment="1" applyProtection="1">
      <alignment horizontal="left" vertical="center"/>
      <protection locked="0"/>
    </xf>
    <xf numFmtId="4" fontId="39" fillId="2" borderId="1" xfId="0" applyNumberFormat="1" applyFont="1" applyFill="1" applyBorder="1" applyAlignment="1">
      <alignment horizontal="center" vertical="center"/>
    </xf>
    <xf numFmtId="0" fontId="35" fillId="2" borderId="0" xfId="0" applyFont="1" applyFill="1" applyAlignment="1">
      <alignment vertical="center"/>
    </xf>
    <xf numFmtId="8" fontId="39" fillId="2" borderId="2" xfId="0" applyNumberFormat="1" applyFont="1" applyFill="1" applyBorder="1" applyAlignment="1">
      <alignment horizontal="center"/>
    </xf>
    <xf numFmtId="164" fontId="0" fillId="2" borderId="0" xfId="0" applyNumberFormat="1" applyFill="1" applyAlignment="1">
      <alignment horizontal="center"/>
    </xf>
    <xf numFmtId="49" fontId="43" fillId="2" borderId="0" xfId="0" applyNumberFormat="1" applyFont="1" applyFill="1" applyAlignment="1" applyProtection="1">
      <alignment horizontal="left" vertical="center"/>
      <protection locked="0"/>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4" xfId="0" applyFont="1" applyFill="1" applyBorder="1" applyAlignment="1">
      <alignment horizontal="center" vertical="center" wrapText="1"/>
    </xf>
    <xf numFmtId="0" fontId="8" fillId="2" borderId="4" xfId="0" applyFont="1" applyFill="1" applyBorder="1" applyAlignment="1">
      <alignment horizontal="left" vertical="center"/>
    </xf>
    <xf numFmtId="0" fontId="8" fillId="2" borderId="4" xfId="0" applyFont="1" applyFill="1" applyBorder="1" applyAlignment="1">
      <alignment horizontal="center" vertical="center"/>
    </xf>
    <xf numFmtId="0" fontId="0" fillId="2" borderId="5" xfId="0" applyFill="1" applyBorder="1"/>
    <xf numFmtId="0" fontId="0" fillId="2" borderId="5" xfId="0" applyFill="1" applyBorder="1" applyAlignment="1">
      <alignment wrapText="1"/>
    </xf>
    <xf numFmtId="4" fontId="0" fillId="2" borderId="6" xfId="0" applyNumberFormat="1" applyFill="1" applyBorder="1" applyAlignment="1">
      <alignment horizontal="center"/>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4" xfId="0" applyFont="1" applyFill="1" applyBorder="1" applyAlignment="1">
      <alignment horizontal="right" vertical="center" wrapText="1"/>
    </xf>
    <xf numFmtId="0" fontId="31" fillId="2" borderId="4" xfId="0" applyFont="1" applyFill="1" applyBorder="1" applyAlignment="1">
      <alignment horizontal="center" vertical="center"/>
    </xf>
    <xf numFmtId="0" fontId="31" fillId="2" borderId="4" xfId="0" applyFont="1" applyFill="1" applyBorder="1" applyAlignment="1">
      <alignment horizontal="left" vertical="center" wrapText="1"/>
    </xf>
    <xf numFmtId="2" fontId="31" fillId="2" borderId="4" xfId="0" applyNumberFormat="1" applyFont="1" applyFill="1" applyBorder="1" applyAlignment="1">
      <alignment horizontal="left" vertical="center" wrapText="1"/>
    </xf>
    <xf numFmtId="4" fontId="31" fillId="2" borderId="7" xfId="0" applyNumberFormat="1" applyFont="1" applyFill="1" applyBorder="1" applyAlignment="1">
      <alignment horizontal="center" vertical="center" wrapText="1"/>
    </xf>
    <xf numFmtId="4" fontId="0" fillId="2" borderId="8" xfId="0" applyNumberFormat="1" applyFill="1" applyBorder="1" applyAlignment="1">
      <alignment horizontal="center"/>
    </xf>
    <xf numFmtId="164" fontId="31" fillId="2" borderId="3" xfId="0" applyNumberFormat="1" applyFont="1" applyFill="1" applyBorder="1" applyAlignment="1">
      <alignment horizontal="center" vertical="center" wrapText="1"/>
    </xf>
    <xf numFmtId="164" fontId="31" fillId="2" borderId="5" xfId="0" applyNumberFormat="1" applyFont="1" applyFill="1" applyBorder="1" applyAlignment="1">
      <alignment horizontal="center" vertical="center"/>
    </xf>
    <xf numFmtId="2" fontId="41" fillId="2" borderId="5" xfId="0" applyNumberFormat="1" applyFont="1" applyFill="1" applyBorder="1" applyAlignment="1">
      <alignment horizontal="left" vertical="center"/>
    </xf>
    <xf numFmtId="4" fontId="41" fillId="2" borderId="6" xfId="0" applyNumberFormat="1" applyFont="1" applyFill="1" applyBorder="1" applyAlignment="1">
      <alignment horizontal="center" vertical="center"/>
    </xf>
    <xf numFmtId="0" fontId="8" fillId="2" borderId="9"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lignment horizontal="left" wrapText="1"/>
    </xf>
    <xf numFmtId="2" fontId="0" fillId="2" borderId="0" xfId="0" applyNumberFormat="1" applyFill="1" applyAlignment="1">
      <alignment horizontal="left"/>
    </xf>
    <xf numFmtId="4" fontId="44" fillId="2" borderId="8" xfId="0" applyNumberFormat="1" applyFont="1" applyFill="1" applyBorder="1" applyAlignment="1">
      <alignment horizontal="center"/>
    </xf>
    <xf numFmtId="164" fontId="8" fillId="2" borderId="0" xfId="0" applyNumberFormat="1" applyFont="1" applyFill="1" applyAlignment="1">
      <alignment horizontal="center"/>
    </xf>
    <xf numFmtId="2" fontId="8" fillId="2" borderId="0" xfId="0" applyNumberFormat="1" applyFont="1" applyFill="1" applyAlignment="1">
      <alignment horizontal="left"/>
    </xf>
    <xf numFmtId="0" fontId="8" fillId="2" borderId="9"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wrapText="1"/>
    </xf>
    <xf numFmtId="0" fontId="8" fillId="2" borderId="9" xfId="0" applyFont="1" applyFill="1" applyBorder="1" applyAlignment="1">
      <alignment wrapText="1"/>
    </xf>
    <xf numFmtId="0" fontId="8" fillId="2" borderId="0" xfId="0" applyFont="1" applyFill="1" applyAlignment="1">
      <alignment horizontal="center" wrapText="1"/>
    </xf>
    <xf numFmtId="0" fontId="35" fillId="2" borderId="8" xfId="0" applyFont="1" applyFill="1" applyBorder="1"/>
    <xf numFmtId="0" fontId="10" fillId="2" borderId="9" xfId="0" applyFont="1" applyFill="1" applyBorder="1" applyAlignment="1">
      <alignment horizontal="left"/>
    </xf>
    <xf numFmtId="0" fontId="2" fillId="2" borderId="10" xfId="0" applyFont="1" applyFill="1" applyBorder="1"/>
    <xf numFmtId="0" fontId="2" fillId="2" borderId="5" xfId="0" applyFont="1" applyFill="1" applyBorder="1"/>
    <xf numFmtId="164" fontId="2" fillId="2" borderId="5" xfId="0" applyNumberFormat="1" applyFont="1" applyFill="1" applyBorder="1" applyAlignment="1">
      <alignment horizontal="center"/>
    </xf>
    <xf numFmtId="2" fontId="2" fillId="2" borderId="5" xfId="0" applyNumberFormat="1" applyFont="1" applyFill="1" applyBorder="1" applyAlignment="1">
      <alignment horizontal="right"/>
    </xf>
    <xf numFmtId="0" fontId="32" fillId="2" borderId="2" xfId="0" applyFont="1" applyFill="1" applyBorder="1" applyAlignment="1">
      <alignment horizontal="left" vertical="center" wrapText="1"/>
    </xf>
    <xf numFmtId="0" fontId="32" fillId="2" borderId="49" xfId="0" applyFont="1" applyFill="1" applyBorder="1" applyAlignment="1">
      <alignment horizontal="left" vertical="center" wrapText="1"/>
    </xf>
    <xf numFmtId="164" fontId="32" fillId="2" borderId="50" xfId="0" applyNumberFormat="1" applyFont="1" applyFill="1" applyBorder="1" applyAlignment="1">
      <alignment horizontal="center" vertical="center" wrapText="1"/>
    </xf>
    <xf numFmtId="164" fontId="32" fillId="2" borderId="11" xfId="0" applyNumberFormat="1" applyFont="1" applyFill="1" applyBorder="1" applyAlignment="1">
      <alignment horizontal="center" vertical="center" wrapText="1"/>
    </xf>
    <xf numFmtId="0" fontId="32" fillId="0" borderId="31" xfId="1" applyFont="1" applyBorder="1" applyAlignment="1">
      <alignment horizontal="left" vertical="center" wrapText="1"/>
    </xf>
    <xf numFmtId="164" fontId="32" fillId="0" borderId="31" xfId="1" applyNumberFormat="1" applyFont="1" applyBorder="1" applyAlignment="1">
      <alignment horizontal="center" vertical="center" wrapText="1"/>
    </xf>
    <xf numFmtId="0" fontId="36" fillId="0" borderId="0" xfId="0" applyFont="1" applyAlignment="1">
      <alignment vertical="center"/>
    </xf>
    <xf numFmtId="0" fontId="32" fillId="0" borderId="31" xfId="0" applyFont="1" applyBorder="1" applyAlignment="1">
      <alignment horizontal="left" vertical="center" wrapText="1"/>
    </xf>
    <xf numFmtId="164" fontId="32" fillId="0" borderId="32" xfId="0" applyNumberFormat="1" applyFont="1" applyBorder="1" applyAlignment="1">
      <alignment horizontal="center" vertical="center" wrapText="1"/>
    </xf>
    <xf numFmtId="164" fontId="32" fillId="0" borderId="34" xfId="0" applyNumberFormat="1" applyFont="1" applyBorder="1" applyAlignment="1">
      <alignment horizontal="center" vertical="center" wrapText="1"/>
    </xf>
    <xf numFmtId="0" fontId="14" fillId="0" borderId="0" xfId="0" applyFont="1" applyAlignment="1">
      <alignment vertical="center"/>
    </xf>
    <xf numFmtId="0" fontId="42" fillId="0" borderId="1" xfId="0" applyFont="1" applyBorder="1" applyAlignment="1">
      <alignment wrapText="1"/>
    </xf>
    <xf numFmtId="164" fontId="20" fillId="2" borderId="1" xfId="0" applyNumberFormat="1" applyFont="1" applyFill="1" applyBorder="1" applyAlignment="1">
      <alignment horizontal="center"/>
    </xf>
    <xf numFmtId="0" fontId="45" fillId="2" borderId="1" xfId="0" applyFont="1" applyFill="1" applyBorder="1" applyAlignment="1">
      <alignment horizontal="left" vertical="center" wrapText="1"/>
    </xf>
    <xf numFmtId="164" fontId="45" fillId="2" borderId="1" xfId="0" applyNumberFormat="1" applyFont="1" applyFill="1" applyBorder="1" applyAlignment="1">
      <alignment horizontal="center" vertical="center" wrapText="1"/>
    </xf>
    <xf numFmtId="0" fontId="20" fillId="2" borderId="1" xfId="0" applyFont="1" applyFill="1" applyBorder="1" applyAlignment="1">
      <alignment horizontal="left"/>
    </xf>
    <xf numFmtId="0" fontId="0" fillId="3" borderId="32" xfId="0" applyFill="1" applyBorder="1" applyAlignment="1">
      <alignment horizontal="center" vertical="center" wrapText="1"/>
    </xf>
    <xf numFmtId="0" fontId="46" fillId="3" borderId="4" xfId="0" applyFont="1" applyFill="1" applyBorder="1" applyAlignment="1">
      <alignment horizontal="center" vertical="center" wrapText="1"/>
    </xf>
    <xf numFmtId="4" fontId="0" fillId="0" borderId="11" xfId="0" applyNumberFormat="1" applyBorder="1" applyAlignment="1">
      <alignment wrapText="1"/>
    </xf>
    <xf numFmtId="0" fontId="46" fillId="3" borderId="12" xfId="0" applyFont="1" applyFill="1" applyBorder="1" applyAlignment="1">
      <alignment horizontal="center" vertical="center" wrapText="1"/>
    </xf>
    <xf numFmtId="0" fontId="36" fillId="0" borderId="1" xfId="0" applyFont="1" applyBorder="1" applyAlignment="1">
      <alignment vertical="center" wrapText="1"/>
    </xf>
    <xf numFmtId="0" fontId="46" fillId="0" borderId="1" xfId="0" applyFont="1" applyBorder="1" applyAlignment="1">
      <alignment horizontal="center" vertical="center"/>
    </xf>
    <xf numFmtId="4" fontId="39" fillId="2" borderId="39" xfId="0" applyNumberFormat="1" applyFont="1" applyFill="1" applyBorder="1" applyAlignment="1">
      <alignment horizontal="center" vertical="center"/>
    </xf>
    <xf numFmtId="0" fontId="46" fillId="0" borderId="1" xfId="0" applyFont="1" applyBorder="1" applyAlignment="1">
      <alignment horizontal="center" vertical="center" wrapText="1"/>
    </xf>
    <xf numFmtId="0" fontId="36" fillId="2" borderId="1" xfId="0" applyFont="1" applyFill="1" applyBorder="1" applyAlignment="1">
      <alignment vertical="center"/>
    </xf>
    <xf numFmtId="0" fontId="46" fillId="0" borderId="31" xfId="0" applyFont="1" applyBorder="1" applyAlignment="1">
      <alignment horizontal="center" vertical="center" wrapText="1"/>
    </xf>
    <xf numFmtId="4" fontId="39" fillId="2" borderId="2" xfId="0" applyNumberFormat="1" applyFont="1" applyFill="1" applyBorder="1" applyAlignment="1">
      <alignment horizontal="center" vertical="center"/>
    </xf>
    <xf numFmtId="0" fontId="38" fillId="3" borderId="1" xfId="0" applyFont="1" applyFill="1" applyBorder="1" applyAlignment="1">
      <alignment horizontal="center" vertical="center" wrapText="1"/>
    </xf>
    <xf numFmtId="0" fontId="14" fillId="0" borderId="38" xfId="0" applyFont="1" applyBorder="1" applyAlignment="1">
      <alignment horizontal="left" vertical="top"/>
    </xf>
    <xf numFmtId="0" fontId="46" fillId="3" borderId="1" xfId="0" applyFont="1" applyFill="1" applyBorder="1" applyAlignment="1">
      <alignment horizontal="center" vertical="center" wrapText="1"/>
    </xf>
    <xf numFmtId="0" fontId="15" fillId="0" borderId="1" xfId="0" applyFont="1" applyBorder="1" applyAlignment="1">
      <alignment horizontal="center" vertical="top"/>
    </xf>
    <xf numFmtId="0" fontId="14" fillId="0" borderId="28" xfId="0" applyFont="1" applyBorder="1" applyAlignment="1">
      <alignment horizontal="left" vertical="top"/>
    </xf>
    <xf numFmtId="0" fontId="15" fillId="3" borderId="1" xfId="0" applyFont="1" applyFill="1" applyBorder="1" applyAlignment="1">
      <alignment horizontal="center" vertical="top"/>
    </xf>
    <xf numFmtId="0" fontId="38" fillId="2" borderId="1" xfId="0" applyFont="1" applyFill="1" applyBorder="1" applyAlignment="1">
      <alignment horizontal="center" vertical="center" wrapText="1"/>
    </xf>
    <xf numFmtId="8" fontId="20" fillId="0" borderId="11" xfId="0" applyNumberFormat="1" applyFont="1" applyBorder="1" applyAlignment="1">
      <alignment horizontal="center" vertical="center" wrapText="1"/>
    </xf>
    <xf numFmtId="2" fontId="20" fillId="0" borderId="11" xfId="0" applyNumberFormat="1" applyFont="1" applyBorder="1" applyAlignment="1">
      <alignment vertical="center" wrapText="1"/>
    </xf>
    <xf numFmtId="0" fontId="15" fillId="2" borderId="1" xfId="0" applyFont="1" applyFill="1" applyBorder="1" applyAlignment="1">
      <alignment horizontal="center" vertical="center"/>
    </xf>
    <xf numFmtId="0" fontId="45" fillId="0" borderId="11" xfId="0" applyFont="1" applyBorder="1" applyAlignment="1">
      <alignment horizontal="left" vertical="center" wrapText="1"/>
    </xf>
    <xf numFmtId="0" fontId="15" fillId="3" borderId="1" xfId="0" applyFont="1" applyFill="1" applyBorder="1" applyAlignment="1">
      <alignment horizontal="center" vertical="center"/>
    </xf>
    <xf numFmtId="8" fontId="20" fillId="0" borderId="2" xfId="0" applyNumberFormat="1" applyFont="1" applyBorder="1" applyAlignment="1">
      <alignment horizontal="center" vertical="center" wrapText="1"/>
    </xf>
    <xf numFmtId="2" fontId="20" fillId="0" borderId="2" xfId="0" applyNumberFormat="1" applyFont="1" applyBorder="1" applyAlignment="1">
      <alignment vertical="center" wrapText="1"/>
    </xf>
    <xf numFmtId="0" fontId="38" fillId="0" borderId="1" xfId="0" applyFont="1" applyBorder="1" applyAlignment="1">
      <alignment horizontal="center" vertical="center"/>
    </xf>
    <xf numFmtId="0" fontId="46" fillId="3" borderId="1" xfId="0" applyFont="1" applyFill="1" applyBorder="1" applyAlignment="1">
      <alignment horizontal="center" vertical="center"/>
    </xf>
    <xf numFmtId="0" fontId="15" fillId="0" borderId="1" xfId="0" applyFont="1" applyBorder="1" applyAlignment="1">
      <alignment horizontal="center" vertical="center"/>
    </xf>
    <xf numFmtId="0" fontId="38" fillId="2" borderId="1" xfId="0" applyFont="1" applyFill="1" applyBorder="1" applyAlignment="1">
      <alignment horizontal="center" vertical="center"/>
    </xf>
    <xf numFmtId="0" fontId="38" fillId="3" borderId="1" xfId="0" applyFont="1" applyFill="1" applyBorder="1" applyAlignment="1">
      <alignment horizontal="center" vertical="center"/>
    </xf>
    <xf numFmtId="0" fontId="47" fillId="2" borderId="0" xfId="0" applyFont="1" applyFill="1" applyAlignment="1">
      <alignment vertical="center"/>
    </xf>
    <xf numFmtId="0" fontId="48" fillId="3" borderId="1" xfId="0" applyFont="1" applyFill="1" applyBorder="1" applyAlignment="1">
      <alignment horizontal="center" vertical="center" wrapText="1"/>
    </xf>
    <xf numFmtId="4" fontId="39" fillId="0" borderId="38" xfId="0" applyNumberFormat="1" applyFont="1" applyBorder="1" applyAlignment="1">
      <alignment horizontal="center" vertical="center"/>
    </xf>
    <xf numFmtId="164" fontId="39" fillId="2" borderId="37" xfId="0" applyNumberFormat="1" applyFont="1" applyFill="1" applyBorder="1" applyAlignment="1">
      <alignment horizontal="center" vertical="center" wrapText="1"/>
    </xf>
    <xf numFmtId="0" fontId="32" fillId="0" borderId="36" xfId="0" applyFont="1" applyBorder="1" applyAlignment="1">
      <alignment horizontal="left" vertical="center" wrapText="1"/>
    </xf>
    <xf numFmtId="164" fontId="32" fillId="2" borderId="1" xfId="0" applyNumberFormat="1" applyFont="1" applyFill="1" applyBorder="1" applyAlignment="1">
      <alignment horizontal="center" vertical="center"/>
    </xf>
    <xf numFmtId="4" fontId="39" fillId="2" borderId="30" xfId="0" applyNumberFormat="1" applyFont="1" applyFill="1" applyBorder="1" applyAlignment="1">
      <alignment horizontal="center" vertical="center"/>
    </xf>
    <xf numFmtId="8" fontId="32" fillId="2" borderId="44" xfId="0" applyNumberFormat="1" applyFont="1" applyFill="1" applyBorder="1" applyAlignment="1">
      <alignment horizontal="center" vertical="center" wrapText="1"/>
    </xf>
    <xf numFmtId="0" fontId="46" fillId="0" borderId="11" xfId="0" applyFont="1" applyBorder="1" applyAlignment="1">
      <alignment horizontal="center" vertical="center"/>
    </xf>
    <xf numFmtId="0" fontId="46" fillId="3" borderId="11" xfId="0" applyFont="1" applyFill="1" applyBorder="1" applyAlignment="1">
      <alignment horizontal="center" vertical="center"/>
    </xf>
    <xf numFmtId="0" fontId="49" fillId="3" borderId="29" xfId="0" applyFont="1" applyFill="1" applyBorder="1" applyAlignment="1">
      <alignment horizontal="center" vertical="center" wrapText="1"/>
    </xf>
    <xf numFmtId="0" fontId="0" fillId="0" borderId="8" xfId="0" applyBorder="1" applyAlignment="1">
      <alignment wrapText="1"/>
    </xf>
    <xf numFmtId="0" fontId="5" fillId="2" borderId="9" xfId="0" applyFont="1" applyFill="1" applyBorder="1" applyAlignment="1">
      <alignment horizontal="left" wrapText="1"/>
    </xf>
    <xf numFmtId="0" fontId="14" fillId="0" borderId="1" xfId="0" applyFont="1" applyBorder="1" applyAlignment="1">
      <alignment horizontal="left" vertical="center" wrapText="1"/>
    </xf>
    <xf numFmtId="164" fontId="14" fillId="0" borderId="29" xfId="0" applyNumberFormat="1" applyFont="1" applyBorder="1" applyAlignment="1">
      <alignment horizontal="center" vertical="center" wrapText="1"/>
    </xf>
    <xf numFmtId="0" fontId="9" fillId="2" borderId="9" xfId="0" applyFont="1" applyFill="1" applyBorder="1" applyAlignment="1">
      <alignment horizontal="center" wrapText="1"/>
    </xf>
    <xf numFmtId="0" fontId="0" fillId="0" borderId="8" xfId="0" applyBorder="1" applyAlignment="1">
      <alignment horizontal="center" wrapText="1"/>
    </xf>
    <xf numFmtId="0" fontId="8" fillId="2" borderId="9" xfId="0" applyFont="1" applyFill="1" applyBorder="1" applyAlignment="1">
      <alignment horizontal="center" vertical="center" wrapText="1"/>
    </xf>
    <xf numFmtId="0" fontId="0" fillId="0" borderId="0" xfId="0"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8" fillId="2" borderId="10" xfId="0" applyFont="1" applyFill="1" applyBorder="1" applyAlignment="1">
      <alignment horizontal="center" vertical="center" wrapText="1"/>
    </xf>
    <xf numFmtId="4" fontId="38" fillId="2" borderId="6" xfId="0" applyNumberFormat="1" applyFont="1" applyFill="1" applyBorder="1" applyAlignment="1">
      <alignment horizontal="center" vertical="center" wrapText="1"/>
    </xf>
    <xf numFmtId="164" fontId="32" fillId="2" borderId="37" xfId="1" applyNumberFormat="1" applyFont="1" applyFill="1" applyBorder="1" applyAlignment="1">
      <alignment horizontal="center" vertical="center" wrapText="1"/>
    </xf>
    <xf numFmtId="0" fontId="32" fillId="2" borderId="37" xfId="1" applyFont="1" applyFill="1" applyBorder="1" applyAlignment="1">
      <alignment vertical="center" wrapText="1"/>
    </xf>
    <xf numFmtId="0" fontId="32" fillId="2" borderId="44" xfId="1" applyFont="1" applyFill="1" applyBorder="1" applyAlignment="1">
      <alignment vertical="center" wrapText="1"/>
    </xf>
    <xf numFmtId="0" fontId="32" fillId="2" borderId="44" xfId="0" applyFont="1" applyFill="1" applyBorder="1" applyAlignment="1">
      <alignment vertical="center"/>
    </xf>
    <xf numFmtId="164" fontId="32" fillId="2" borderId="1" xfId="1" applyNumberFormat="1" applyFont="1" applyFill="1" applyBorder="1" applyAlignment="1">
      <alignment horizontal="center" vertical="center" wrapText="1"/>
    </xf>
    <xf numFmtId="2" fontId="38" fillId="2" borderId="1" xfId="0" applyNumberFormat="1" applyFont="1" applyFill="1" applyBorder="1" applyAlignment="1">
      <alignment horizontal="center" vertical="center" wrapText="1"/>
    </xf>
    <xf numFmtId="0" fontId="32" fillId="2" borderId="1" xfId="1" applyFont="1" applyFill="1" applyBorder="1" applyAlignment="1">
      <alignment horizontal="left" vertical="center" wrapText="1"/>
    </xf>
    <xf numFmtId="0" fontId="32" fillId="2" borderId="3" xfId="1" applyFont="1" applyFill="1" applyBorder="1" applyAlignment="1">
      <alignment vertical="center" wrapText="1"/>
    </xf>
    <xf numFmtId="0" fontId="36" fillId="2" borderId="51" xfId="0" applyFont="1" applyFill="1" applyBorder="1" applyAlignment="1">
      <alignment vertical="center"/>
    </xf>
    <xf numFmtId="0" fontId="36" fillId="2" borderId="52" xfId="0" applyFont="1" applyFill="1" applyBorder="1" applyAlignment="1">
      <alignment vertical="center"/>
    </xf>
    <xf numFmtId="0" fontId="36" fillId="0" borderId="1" xfId="0" applyFont="1" applyBorder="1" applyAlignment="1">
      <alignment wrapText="1"/>
    </xf>
    <xf numFmtId="0" fontId="45" fillId="0" borderId="1" xfId="0" applyFont="1" applyBorder="1" applyAlignment="1">
      <alignment horizontal="left" vertical="center" wrapText="1"/>
    </xf>
    <xf numFmtId="4" fontId="39" fillId="2" borderId="46" xfId="0" applyNumberFormat="1" applyFont="1" applyFill="1" applyBorder="1" applyAlignment="1">
      <alignment horizontal="center" vertical="center"/>
    </xf>
    <xf numFmtId="0" fontId="35" fillId="0" borderId="3" xfId="0" applyFont="1" applyBorder="1" applyAlignment="1">
      <alignment wrapText="1"/>
    </xf>
    <xf numFmtId="2" fontId="42" fillId="0" borderId="4" xfId="0" applyNumberFormat="1" applyFont="1" applyBorder="1" applyAlignment="1">
      <alignment wrapText="1"/>
    </xf>
    <xf numFmtId="4" fontId="42" fillId="0" borderId="7" xfId="0" applyNumberFormat="1" applyFont="1" applyBorder="1" applyAlignment="1">
      <alignment horizontal="center" wrapText="1"/>
    </xf>
    <xf numFmtId="49" fontId="0" fillId="0" borderId="1" xfId="0" applyNumberFormat="1" applyBorder="1" applyAlignment="1">
      <alignment horizontal="left" wrapText="1"/>
    </xf>
    <xf numFmtId="0" fontId="32" fillId="2" borderId="32" xfId="1" applyFont="1" applyFill="1" applyBorder="1" applyAlignment="1">
      <alignment horizontal="left" vertical="center" wrapText="1"/>
    </xf>
    <xf numFmtId="0" fontId="32" fillId="0" borderId="28" xfId="0" applyFont="1" applyBorder="1" applyAlignment="1">
      <alignment horizontal="left" vertical="center" wrapText="1"/>
    </xf>
    <xf numFmtId="164" fontId="32" fillId="2" borderId="13" xfId="0" applyNumberFormat="1" applyFont="1" applyFill="1" applyBorder="1" applyAlignment="1">
      <alignment horizontal="center" vertical="center" wrapText="1"/>
    </xf>
    <xf numFmtId="0" fontId="15" fillId="0" borderId="11" xfId="0" applyFont="1" applyBorder="1" applyAlignment="1">
      <alignment horizontal="center" vertical="center" wrapText="1"/>
    </xf>
    <xf numFmtId="0" fontId="46" fillId="3" borderId="11" xfId="0" applyFont="1" applyFill="1" applyBorder="1" applyAlignment="1">
      <alignment horizontal="center" vertical="center" wrapText="1"/>
    </xf>
    <xf numFmtId="4" fontId="39" fillId="2" borderId="11" xfId="0" applyNumberFormat="1" applyFont="1" applyFill="1" applyBorder="1" applyAlignment="1">
      <alignment horizontal="center" vertical="center"/>
    </xf>
    <xf numFmtId="4" fontId="39" fillId="2" borderId="34" xfId="0" applyNumberFormat="1" applyFont="1" applyFill="1" applyBorder="1" applyAlignment="1">
      <alignment horizontal="center" vertical="center"/>
    </xf>
    <xf numFmtId="1" fontId="39" fillId="2" borderId="1" xfId="1" applyNumberFormat="1" applyFont="1" applyFill="1" applyBorder="1" applyAlignment="1" applyProtection="1">
      <alignment horizontal="center" vertical="center" wrapText="1"/>
      <protection locked="0"/>
    </xf>
    <xf numFmtId="1" fontId="39" fillId="2" borderId="37" xfId="1" applyNumberFormat="1" applyFont="1" applyFill="1" applyBorder="1" applyAlignment="1" applyProtection="1">
      <alignment horizontal="center" vertical="center" wrapText="1"/>
      <protection locked="0"/>
    </xf>
    <xf numFmtId="1" fontId="39" fillId="0" borderId="37" xfId="1" applyNumberFormat="1" applyFont="1" applyBorder="1" applyAlignment="1" applyProtection="1">
      <alignment horizontal="center" vertical="center" wrapText="1"/>
      <protection locked="0"/>
    </xf>
    <xf numFmtId="1" fontId="39" fillId="2" borderId="45" xfId="1" applyNumberFormat="1" applyFont="1" applyFill="1" applyBorder="1" applyAlignment="1" applyProtection="1">
      <alignment horizontal="center" vertical="center" wrapText="1"/>
      <protection locked="0"/>
    </xf>
    <xf numFmtId="1" fontId="39" fillId="2" borderId="42" xfId="1" applyNumberFormat="1" applyFont="1" applyFill="1" applyBorder="1" applyAlignment="1" applyProtection="1">
      <alignment horizontal="center" vertical="center" wrapText="1"/>
      <protection locked="0"/>
    </xf>
    <xf numFmtId="1" fontId="39" fillId="2" borderId="43" xfId="1" applyNumberFormat="1" applyFont="1" applyFill="1" applyBorder="1" applyAlignment="1" applyProtection="1">
      <alignment horizontal="center" vertical="center" wrapText="1"/>
      <protection locked="0"/>
    </xf>
    <xf numFmtId="1" fontId="39" fillId="2" borderId="31" xfId="1" applyNumberFormat="1" applyFont="1" applyFill="1" applyBorder="1" applyAlignment="1" applyProtection="1">
      <alignment horizontal="center" vertical="center" wrapText="1"/>
      <protection locked="0"/>
    </xf>
    <xf numFmtId="1" fontId="39" fillId="2" borderId="40" xfId="1" applyNumberFormat="1" applyFont="1" applyFill="1" applyBorder="1" applyAlignment="1" applyProtection="1">
      <alignment horizontal="center" vertical="center" wrapText="1"/>
      <protection locked="0"/>
    </xf>
    <xf numFmtId="1" fontId="39" fillId="2" borderId="0" xfId="1" applyNumberFormat="1" applyFont="1" applyFill="1" applyAlignment="1" applyProtection="1">
      <alignment horizontal="center" vertical="center" wrapText="1"/>
      <protection locked="0"/>
    </xf>
    <xf numFmtId="1" fontId="39" fillId="2" borderId="2" xfId="1" applyNumberFormat="1" applyFont="1" applyFill="1" applyBorder="1" applyAlignment="1" applyProtection="1">
      <alignment horizontal="center" vertical="center" wrapText="1"/>
      <protection locked="0"/>
    </xf>
    <xf numFmtId="1" fontId="39" fillId="2" borderId="7" xfId="1" applyNumberFormat="1" applyFont="1" applyFill="1" applyBorder="1" applyAlignment="1" applyProtection="1">
      <alignment horizontal="center" vertical="center" wrapText="1"/>
      <protection locked="0"/>
    </xf>
    <xf numFmtId="1" fontId="32" fillId="2" borderId="30" xfId="1" applyNumberFormat="1" applyFont="1" applyFill="1" applyBorder="1" applyAlignment="1" applyProtection="1">
      <alignment horizontal="center" vertical="center" wrapText="1"/>
      <protection locked="0"/>
    </xf>
    <xf numFmtId="1" fontId="32" fillId="2" borderId="34" xfId="1" applyNumberFormat="1" applyFont="1" applyFill="1" applyBorder="1" applyAlignment="1" applyProtection="1">
      <alignment horizontal="center" vertical="center" wrapText="1"/>
      <protection locked="0"/>
    </xf>
    <xf numFmtId="1" fontId="32" fillId="0" borderId="34" xfId="1" applyNumberFormat="1" applyFont="1" applyBorder="1" applyAlignment="1" applyProtection="1">
      <alignment horizontal="center" vertical="center" wrapText="1"/>
      <protection locked="0"/>
    </xf>
    <xf numFmtId="1" fontId="32" fillId="2" borderId="36" xfId="1" applyNumberFormat="1" applyFont="1" applyFill="1" applyBorder="1" applyAlignment="1" applyProtection="1">
      <alignment horizontal="center" vertical="center" wrapText="1"/>
      <protection locked="0"/>
    </xf>
    <xf numFmtId="1" fontId="39" fillId="2" borderId="37" xfId="0" applyNumberFormat="1" applyFont="1" applyFill="1" applyBorder="1" applyAlignment="1">
      <alignment horizontal="center" vertical="center"/>
    </xf>
    <xf numFmtId="1" fontId="39" fillId="2" borderId="31" xfId="0" applyNumberFormat="1" applyFont="1" applyFill="1" applyBorder="1" applyAlignment="1">
      <alignment horizontal="center" vertical="center"/>
    </xf>
    <xf numFmtId="1" fontId="39" fillId="2" borderId="28" xfId="0" applyNumberFormat="1" applyFont="1" applyFill="1" applyBorder="1" applyAlignment="1">
      <alignment horizontal="center" vertical="center"/>
    </xf>
    <xf numFmtId="1" fontId="39" fillId="2" borderId="2" xfId="0" applyNumberFormat="1" applyFont="1" applyFill="1" applyBorder="1" applyAlignment="1">
      <alignment horizontal="center" vertical="center"/>
    </xf>
    <xf numFmtId="1" fontId="32" fillId="2" borderId="1" xfId="0" applyNumberFormat="1" applyFont="1" applyFill="1" applyBorder="1" applyAlignment="1">
      <alignment horizontal="right" vertical="center"/>
    </xf>
    <xf numFmtId="1" fontId="36" fillId="0" borderId="1" xfId="0" applyNumberFormat="1" applyFont="1" applyBorder="1" applyAlignment="1">
      <alignment wrapText="1"/>
    </xf>
    <xf numFmtId="1" fontId="36" fillId="0" borderId="1" xfId="0" applyNumberFormat="1" applyFont="1" applyBorder="1" applyAlignment="1">
      <alignment vertical="center" wrapText="1"/>
    </xf>
    <xf numFmtId="1" fontId="39" fillId="2" borderId="38" xfId="0" applyNumberFormat="1" applyFont="1" applyFill="1" applyBorder="1" applyAlignment="1" applyProtection="1">
      <alignment horizontal="center" vertical="center" wrapText="1"/>
      <protection locked="0"/>
    </xf>
    <xf numFmtId="1" fontId="39" fillId="2" borderId="34" xfId="0" applyNumberFormat="1" applyFont="1" applyFill="1" applyBorder="1" applyAlignment="1" applyProtection="1">
      <alignment horizontal="center" vertical="center" wrapText="1"/>
      <protection locked="0"/>
    </xf>
    <xf numFmtId="1" fontId="39" fillId="2" borderId="36" xfId="0" applyNumberFormat="1" applyFont="1" applyFill="1" applyBorder="1" applyAlignment="1" applyProtection="1">
      <alignment horizontal="center" vertical="center" wrapText="1"/>
      <protection locked="0"/>
    </xf>
    <xf numFmtId="1" fontId="39" fillId="2" borderId="2" xfId="0" applyNumberFormat="1" applyFont="1" applyFill="1" applyBorder="1" applyAlignment="1" applyProtection="1">
      <alignment horizontal="center" vertical="center" wrapText="1"/>
      <protection locked="0"/>
    </xf>
    <xf numFmtId="1" fontId="39" fillId="2" borderId="38" xfId="0" applyNumberFormat="1" applyFont="1" applyFill="1" applyBorder="1" applyAlignment="1" applyProtection="1">
      <alignment horizontal="center" vertical="center"/>
      <protection locked="0"/>
    </xf>
    <xf numFmtId="1" fontId="39" fillId="2" borderId="34" xfId="0" applyNumberFormat="1" applyFont="1" applyFill="1" applyBorder="1" applyAlignment="1" applyProtection="1">
      <alignment horizontal="center" vertical="center"/>
      <protection locked="0"/>
    </xf>
    <xf numFmtId="1" fontId="39" fillId="2" borderId="28" xfId="0" applyNumberFormat="1" applyFont="1" applyFill="1" applyBorder="1" applyAlignment="1" applyProtection="1">
      <alignment horizontal="center" vertical="center" wrapText="1"/>
      <protection locked="0"/>
    </xf>
    <xf numFmtId="1" fontId="39" fillId="2" borderId="1" xfId="0" applyNumberFormat="1" applyFont="1" applyFill="1" applyBorder="1" applyAlignment="1" applyProtection="1">
      <alignment horizontal="center" vertical="center" wrapText="1"/>
      <protection locked="0"/>
    </xf>
    <xf numFmtId="1" fontId="39" fillId="2" borderId="46" xfId="0" applyNumberFormat="1" applyFont="1" applyFill="1" applyBorder="1" applyAlignment="1" applyProtection="1">
      <alignment horizontal="center" vertical="center" wrapText="1"/>
      <protection locked="0"/>
    </xf>
    <xf numFmtId="1" fontId="39" fillId="2" borderId="37" xfId="0" applyNumberFormat="1" applyFont="1" applyFill="1" applyBorder="1" applyAlignment="1" applyProtection="1">
      <alignment horizontal="center" vertical="center" wrapText="1"/>
      <protection locked="0"/>
    </xf>
    <xf numFmtId="1" fontId="39" fillId="2" borderId="31" xfId="0" applyNumberFormat="1" applyFont="1" applyFill="1" applyBorder="1" applyAlignment="1" applyProtection="1">
      <alignment horizontal="center" vertical="center"/>
      <protection locked="0"/>
    </xf>
    <xf numFmtId="1" fontId="39" fillId="2" borderId="31" xfId="0" applyNumberFormat="1" applyFont="1" applyFill="1" applyBorder="1" applyAlignment="1" applyProtection="1">
      <alignment horizontal="center" vertical="center" wrapText="1"/>
      <protection locked="0"/>
    </xf>
    <xf numFmtId="1" fontId="39" fillId="2" borderId="53" xfId="0" applyNumberFormat="1" applyFont="1" applyFill="1" applyBorder="1" applyAlignment="1" applyProtection="1">
      <alignment horizontal="center" vertical="center" wrapText="1"/>
      <protection locked="0"/>
    </xf>
    <xf numFmtId="1" fontId="32" fillId="2" borderId="28" xfId="0" applyNumberFormat="1" applyFont="1" applyFill="1" applyBorder="1" applyAlignment="1" applyProtection="1">
      <alignment horizontal="center" vertical="center" wrapText="1"/>
      <protection locked="0"/>
    </xf>
    <xf numFmtId="1" fontId="39" fillId="2" borderId="14" xfId="0" applyNumberFormat="1" applyFont="1" applyFill="1" applyBorder="1" applyAlignment="1" applyProtection="1">
      <alignment horizontal="center" vertical="center" wrapText="1"/>
      <protection locked="0"/>
    </xf>
    <xf numFmtId="1" fontId="39" fillId="2" borderId="37" xfId="0" applyNumberFormat="1" applyFont="1" applyFill="1" applyBorder="1" applyAlignment="1" applyProtection="1">
      <alignment horizontal="center" vertical="center"/>
      <protection locked="0"/>
    </xf>
    <xf numFmtId="1" fontId="39" fillId="2" borderId="39" xfId="0" applyNumberFormat="1" applyFont="1" applyFill="1" applyBorder="1" applyAlignment="1" applyProtection="1">
      <alignment horizontal="center" vertical="center" wrapText="1"/>
      <protection locked="0"/>
    </xf>
    <xf numFmtId="1" fontId="39" fillId="2" borderId="0" xfId="0" applyNumberFormat="1" applyFont="1" applyFill="1" applyAlignment="1" applyProtection="1">
      <alignment horizontal="center" vertical="center" wrapText="1"/>
      <protection locked="0"/>
    </xf>
    <xf numFmtId="1" fontId="39" fillId="2" borderId="44" xfId="0" applyNumberFormat="1" applyFont="1" applyFill="1" applyBorder="1" applyAlignment="1" applyProtection="1">
      <alignment horizontal="center" vertical="center" wrapText="1"/>
      <protection locked="0"/>
    </xf>
    <xf numFmtId="1" fontId="39" fillId="2" borderId="11" xfId="0" applyNumberFormat="1" applyFont="1" applyFill="1" applyBorder="1" applyAlignment="1" applyProtection="1">
      <alignment horizontal="center" vertical="center" wrapText="1"/>
      <protection locked="0"/>
    </xf>
    <xf numFmtId="1" fontId="39" fillId="2" borderId="54" xfId="0" applyNumberFormat="1" applyFont="1" applyFill="1" applyBorder="1" applyAlignment="1" applyProtection="1">
      <alignment horizontal="center" vertical="center" wrapText="1"/>
      <protection locked="0"/>
    </xf>
    <xf numFmtId="1" fontId="39" fillId="2" borderId="45" xfId="0" applyNumberFormat="1" applyFont="1" applyFill="1" applyBorder="1" applyAlignment="1" applyProtection="1">
      <alignment horizontal="center" vertical="center"/>
      <protection locked="0"/>
    </xf>
    <xf numFmtId="1" fontId="39" fillId="2" borderId="50" xfId="0" applyNumberFormat="1" applyFont="1" applyFill="1" applyBorder="1" applyAlignment="1" applyProtection="1">
      <alignment horizontal="center" vertical="center" wrapText="1"/>
      <protection locked="0"/>
    </xf>
    <xf numFmtId="1" fontId="39" fillId="0" borderId="11" xfId="0" applyNumberFormat="1" applyFont="1" applyBorder="1" applyAlignment="1" applyProtection="1">
      <alignment horizontal="center" vertical="center" wrapText="1"/>
      <protection locked="0"/>
    </xf>
    <xf numFmtId="1" fontId="39" fillId="2" borderId="40" xfId="0" applyNumberFormat="1" applyFont="1" applyFill="1" applyBorder="1" applyAlignment="1" applyProtection="1">
      <alignment horizontal="center" vertical="center" wrapText="1"/>
      <protection locked="0"/>
    </xf>
    <xf numFmtId="1" fontId="39" fillId="2" borderId="45" xfId="0" applyNumberFormat="1" applyFont="1" applyFill="1" applyBorder="1" applyAlignment="1" applyProtection="1">
      <alignment horizontal="center" vertical="center" wrapText="1"/>
      <protection locked="0"/>
    </xf>
    <xf numFmtId="1" fontId="39" fillId="2" borderId="42" xfId="0" applyNumberFormat="1" applyFont="1" applyFill="1" applyBorder="1" applyAlignment="1" applyProtection="1">
      <alignment horizontal="center" vertical="center" wrapText="1"/>
      <protection locked="0"/>
    </xf>
    <xf numFmtId="1" fontId="36" fillId="2" borderId="55" xfId="0" applyNumberFormat="1" applyFont="1" applyFill="1" applyBorder="1" applyAlignment="1">
      <alignment vertical="center"/>
    </xf>
    <xf numFmtId="1" fontId="17" fillId="2" borderId="1" xfId="0" applyNumberFormat="1" applyFont="1" applyFill="1" applyBorder="1" applyAlignment="1">
      <alignment horizontal="right"/>
    </xf>
    <xf numFmtId="1" fontId="32" fillId="2" borderId="34" xfId="0" applyNumberFormat="1" applyFont="1" applyFill="1" applyBorder="1" applyAlignment="1" applyProtection="1">
      <alignment horizontal="center" vertical="center" wrapText="1"/>
      <protection locked="0"/>
    </xf>
    <xf numFmtId="1" fontId="32" fillId="2" borderId="36" xfId="0" applyNumberFormat="1" applyFont="1" applyFill="1" applyBorder="1" applyAlignment="1" applyProtection="1">
      <alignment horizontal="center" vertical="center" wrapText="1"/>
      <protection locked="0"/>
    </xf>
    <xf numFmtId="1" fontId="32" fillId="2" borderId="1" xfId="0" applyNumberFormat="1" applyFont="1" applyFill="1" applyBorder="1" applyAlignment="1" applyProtection="1">
      <alignment horizontal="center" vertical="center" wrapText="1"/>
      <protection locked="0"/>
    </xf>
    <xf numFmtId="1" fontId="39" fillId="2" borderId="43" xfId="0" applyNumberFormat="1" applyFont="1" applyFill="1" applyBorder="1" applyAlignment="1" applyProtection="1">
      <alignment horizontal="center" vertical="center" wrapText="1"/>
      <protection locked="0"/>
    </xf>
    <xf numFmtId="165" fontId="50" fillId="2" borderId="1" xfId="0" applyNumberFormat="1" applyFont="1" applyFill="1" applyBorder="1" applyAlignment="1">
      <alignment horizontal="right"/>
    </xf>
    <xf numFmtId="8" fontId="32" fillId="2" borderId="40" xfId="0" applyNumberFormat="1" applyFont="1" applyFill="1" applyBorder="1" applyAlignment="1">
      <alignment horizontal="center" vertical="center" wrapText="1"/>
    </xf>
    <xf numFmtId="49" fontId="7" fillId="2" borderId="3" xfId="0" applyNumberFormat="1" applyFont="1" applyFill="1" applyBorder="1" applyAlignment="1">
      <alignment horizontal="left" wrapText="1"/>
    </xf>
    <xf numFmtId="49" fontId="7" fillId="2" borderId="4" xfId="0" applyNumberFormat="1" applyFont="1" applyFill="1" applyBorder="1" applyAlignment="1">
      <alignment horizontal="left" wrapText="1"/>
    </xf>
    <xf numFmtId="49" fontId="7" fillId="2" borderId="7" xfId="0" applyNumberFormat="1" applyFont="1" applyFill="1" applyBorder="1" applyAlignment="1">
      <alignment horizontal="left" wrapText="1"/>
    </xf>
    <xf numFmtId="0" fontId="32" fillId="2" borderId="31" xfId="0" applyFont="1" applyFill="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46" fillId="3" borderId="56"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57" xfId="0" applyBorder="1" applyAlignment="1">
      <alignment horizontal="center" vertical="center" wrapText="1"/>
    </xf>
    <xf numFmtId="0" fontId="32" fillId="2" borderId="53" xfId="0" applyFont="1" applyFill="1" applyBorder="1" applyAlignment="1">
      <alignment horizontal="left" vertical="center" wrapText="1"/>
    </xf>
    <xf numFmtId="0" fontId="0" fillId="0" borderId="4" xfId="0" applyBorder="1" applyAlignment="1">
      <alignment wrapText="1"/>
    </xf>
    <xf numFmtId="0" fontId="32" fillId="2" borderId="3" xfId="0" applyFont="1" applyFill="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32" fillId="2" borderId="34" xfId="0" applyFont="1" applyFill="1" applyBorder="1" applyAlignment="1">
      <alignment vertical="center" wrapText="1"/>
    </xf>
    <xf numFmtId="0" fontId="32" fillId="2" borderId="31" xfId="0" applyFont="1" applyFill="1" applyBorder="1" applyAlignment="1">
      <alignment vertical="center" wrapText="1"/>
    </xf>
    <xf numFmtId="0" fontId="32" fillId="2" borderId="32" xfId="0" applyFont="1" applyFill="1" applyBorder="1" applyAlignment="1">
      <alignment vertical="center" wrapText="1"/>
    </xf>
    <xf numFmtId="0" fontId="32" fillId="2" borderId="33" xfId="0" applyFont="1" applyFill="1" applyBorder="1" applyAlignment="1">
      <alignment vertical="center" wrapText="1"/>
    </xf>
    <xf numFmtId="0" fontId="32" fillId="2" borderId="31" xfId="0" applyFont="1" applyFill="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14" fillId="2" borderId="34" xfId="0" applyFont="1" applyFill="1" applyBorder="1" applyAlignment="1">
      <alignment horizontal="left" vertical="center"/>
    </xf>
    <xf numFmtId="0" fontId="32" fillId="2" borderId="34" xfId="0" applyFont="1" applyFill="1" applyBorder="1" applyAlignment="1">
      <alignment horizontal="left" vertical="center" wrapText="1"/>
    </xf>
    <xf numFmtId="0" fontId="46" fillId="3" borderId="18" xfId="0"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2" fillId="2" borderId="32" xfId="0" applyFont="1" applyFill="1" applyBorder="1" applyAlignment="1">
      <alignment horizontal="left" vertical="center" wrapText="1"/>
    </xf>
    <xf numFmtId="0" fontId="32" fillId="2" borderId="33" xfId="0" applyFont="1" applyFill="1" applyBorder="1" applyAlignment="1">
      <alignment horizontal="left" vertical="center" wrapText="1"/>
    </xf>
    <xf numFmtId="0" fontId="32" fillId="2" borderId="37" xfId="0" applyFont="1" applyFill="1" applyBorder="1" applyAlignment="1">
      <alignment vertical="center" wrapText="1"/>
    </xf>
    <xf numFmtId="0" fontId="32" fillId="2" borderId="44" xfId="0" applyFont="1" applyFill="1" applyBorder="1" applyAlignment="1">
      <alignment vertical="center" wrapText="1"/>
    </xf>
    <xf numFmtId="0" fontId="32" fillId="2" borderId="30" xfId="0" applyFont="1" applyFill="1" applyBorder="1" applyAlignment="1">
      <alignment vertical="center" wrapText="1"/>
    </xf>
    <xf numFmtId="0" fontId="46" fillId="3" borderId="3" xfId="0" applyFont="1" applyFill="1" applyBorder="1" applyAlignment="1">
      <alignment horizontal="center" vertical="center" wrapText="1"/>
    </xf>
    <xf numFmtId="0" fontId="49" fillId="0" borderId="4" xfId="0" applyFont="1" applyBorder="1" applyAlignment="1">
      <alignment horizontal="center" vertical="center" wrapText="1"/>
    </xf>
    <xf numFmtId="0" fontId="49" fillId="0" borderId="7" xfId="0" applyFont="1" applyBorder="1" applyAlignment="1">
      <alignment horizontal="center" vertical="center" wrapText="1"/>
    </xf>
    <xf numFmtId="0" fontId="36" fillId="0" borderId="32" xfId="0" applyFont="1" applyBorder="1" applyAlignment="1">
      <alignment vertical="center" wrapText="1"/>
    </xf>
    <xf numFmtId="0" fontId="36" fillId="0" borderId="33" xfId="0" applyFont="1" applyBorder="1" applyAlignment="1">
      <alignment vertical="center" wrapText="1"/>
    </xf>
    <xf numFmtId="49" fontId="0" fillId="0" borderId="3" xfId="0" applyNumberFormat="1" applyBorder="1" applyAlignment="1">
      <alignment horizontal="left" wrapText="1"/>
    </xf>
    <xf numFmtId="0" fontId="0" fillId="0" borderId="7" xfId="0" applyBorder="1" applyAlignment="1">
      <alignment horizontal="left" wrapText="1"/>
    </xf>
    <xf numFmtId="0" fontId="14" fillId="2" borderId="31" xfId="0" applyFont="1" applyFill="1" applyBorder="1" applyAlignment="1">
      <alignment horizontal="left" vertical="center"/>
    </xf>
    <xf numFmtId="0" fontId="32" fillId="0" borderId="28" xfId="0" applyFont="1" applyBorder="1" applyAlignment="1">
      <alignment vertical="center" wrapText="1"/>
    </xf>
    <xf numFmtId="0" fontId="32" fillId="0" borderId="29" xfId="0" applyFont="1" applyBorder="1" applyAlignment="1">
      <alignment vertical="center" wrapText="1"/>
    </xf>
    <xf numFmtId="0" fontId="32" fillId="0" borderId="35" xfId="0" applyFont="1" applyBorder="1" applyAlignment="1">
      <alignment vertical="center" wrapText="1"/>
    </xf>
    <xf numFmtId="0" fontId="51" fillId="3" borderId="32"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32" fillId="2" borderId="28" xfId="0" applyFont="1" applyFill="1" applyBorder="1" applyAlignment="1">
      <alignment vertical="center" wrapText="1"/>
    </xf>
    <xf numFmtId="0" fontId="32" fillId="2" borderId="29" xfId="0" applyFont="1" applyFill="1" applyBorder="1" applyAlignment="1">
      <alignment vertical="center" wrapText="1"/>
    </xf>
    <xf numFmtId="0" fontId="32" fillId="2" borderId="35" xfId="0" applyFont="1" applyFill="1" applyBorder="1" applyAlignment="1">
      <alignment vertical="center" wrapText="1"/>
    </xf>
    <xf numFmtId="0" fontId="14" fillId="2" borderId="31" xfId="0" applyFont="1" applyFill="1"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32" fillId="2" borderId="1" xfId="0" applyFont="1" applyFill="1" applyBorder="1" applyAlignment="1">
      <alignment vertical="center" wrapText="1"/>
    </xf>
    <xf numFmtId="0" fontId="0" fillId="0" borderId="1" xfId="0" applyBorder="1" applyAlignment="1">
      <alignment vertical="center" wrapText="1"/>
    </xf>
    <xf numFmtId="0" fontId="32" fillId="0" borderId="31" xfId="0" applyFont="1"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46" fillId="3"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6" fillId="3" borderId="3"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3" xfId="0" applyFont="1" applyFill="1" applyBorder="1" applyAlignment="1">
      <alignment vertical="center" wrapText="1"/>
    </xf>
    <xf numFmtId="0" fontId="14" fillId="2" borderId="40" xfId="0" applyFont="1" applyFill="1" applyBorder="1" applyAlignment="1">
      <alignment vertical="center" wrapText="1"/>
    </xf>
    <xf numFmtId="0" fontId="36" fillId="0" borderId="29" xfId="0" applyFont="1" applyBorder="1" applyAlignment="1">
      <alignment vertical="center" wrapText="1"/>
    </xf>
    <xf numFmtId="0" fontId="36" fillId="0" borderId="35" xfId="0" applyFont="1" applyBorder="1" applyAlignment="1">
      <alignment vertical="center" wrapText="1"/>
    </xf>
    <xf numFmtId="0" fontId="14" fillId="2" borderId="34" xfId="0" applyFont="1" applyFill="1" applyBorder="1" applyAlignment="1">
      <alignment horizontal="left"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2" borderId="33" xfId="0" applyFont="1" applyFill="1" applyBorder="1" applyAlignment="1">
      <alignment vertical="center" wrapText="1"/>
    </xf>
    <xf numFmtId="0" fontId="14" fillId="2" borderId="31" xfId="0" applyFont="1" applyFill="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14" fillId="2" borderId="37" xfId="0" applyFont="1" applyFill="1" applyBorder="1" applyAlignment="1">
      <alignment horizontal="left" vertical="center" wrapText="1"/>
    </xf>
    <xf numFmtId="0" fontId="36" fillId="0" borderId="44" xfId="0" applyFont="1" applyBorder="1" applyAlignment="1">
      <alignment horizontal="left" vertical="center" wrapText="1"/>
    </xf>
    <xf numFmtId="0" fontId="36" fillId="0" borderId="30" xfId="0" applyFont="1" applyBorder="1" applyAlignment="1">
      <alignment horizontal="left" vertical="center" wrapText="1"/>
    </xf>
    <xf numFmtId="0" fontId="52" fillId="3" borderId="16" xfId="0" applyFont="1" applyFill="1" applyBorder="1" applyAlignment="1">
      <alignment horizontal="center" vertical="center"/>
    </xf>
    <xf numFmtId="0" fontId="52" fillId="3" borderId="17" xfId="0" applyFont="1" applyFill="1" applyBorder="1" applyAlignment="1">
      <alignment horizontal="center" vertical="center"/>
    </xf>
    <xf numFmtId="0" fontId="14" fillId="2" borderId="1" xfId="0" applyFont="1" applyFill="1" applyBorder="1" applyAlignment="1">
      <alignment vertical="center" wrapText="1"/>
    </xf>
    <xf numFmtId="0" fontId="0" fillId="0" borderId="44" xfId="0" applyBorder="1" applyAlignment="1">
      <alignment vertical="center" wrapText="1"/>
    </xf>
    <xf numFmtId="0" fontId="0" fillId="0" borderId="30" xfId="0" applyBorder="1" applyAlignment="1">
      <alignment vertical="center" wrapText="1"/>
    </xf>
    <xf numFmtId="0" fontId="36" fillId="0" borderId="1" xfId="0" applyFont="1" applyBorder="1" applyAlignment="1">
      <alignment vertical="center" wrapText="1"/>
    </xf>
    <xf numFmtId="0" fontId="32" fillId="0" borderId="3" xfId="0" applyFont="1" applyBorder="1" applyAlignment="1">
      <alignment vertical="center" wrapText="1"/>
    </xf>
    <xf numFmtId="0" fontId="14" fillId="2" borderId="28" xfId="0" applyFont="1" applyFill="1" applyBorder="1" applyAlignment="1">
      <alignment vertical="center" wrapText="1"/>
    </xf>
    <xf numFmtId="0" fontId="14" fillId="2" borderId="29" xfId="0" applyFont="1" applyFill="1" applyBorder="1" applyAlignment="1">
      <alignment vertical="center" wrapText="1"/>
    </xf>
    <xf numFmtId="0" fontId="14" fillId="2" borderId="35" xfId="0" applyFont="1" applyFill="1" applyBorder="1" applyAlignment="1">
      <alignment vertical="center" wrapText="1"/>
    </xf>
    <xf numFmtId="0" fontId="46" fillId="3" borderId="1" xfId="0" applyFont="1" applyFill="1" applyBorder="1" applyAlignment="1">
      <alignment horizontal="center" vertical="center" wrapText="1"/>
    </xf>
    <xf numFmtId="0" fontId="0" fillId="0" borderId="1" xfId="0" applyBorder="1" applyAlignment="1">
      <alignment horizontal="center" vertical="center" wrapText="1"/>
    </xf>
    <xf numFmtId="0" fontId="46" fillId="3" borderId="56" xfId="0" applyFont="1" applyFill="1" applyBorder="1" applyAlignment="1">
      <alignment horizontal="center" vertical="center"/>
    </xf>
    <xf numFmtId="0" fontId="0" fillId="0" borderId="32" xfId="0" applyBorder="1" applyAlignment="1">
      <alignment horizontal="center" vertical="center"/>
    </xf>
    <xf numFmtId="0" fontId="0" fillId="0" borderId="57" xfId="0" applyBorder="1" applyAlignment="1">
      <alignment horizontal="center" vertical="center"/>
    </xf>
    <xf numFmtId="0" fontId="14" fillId="0" borderId="1" xfId="0" applyFont="1" applyBorder="1" applyAlignment="1">
      <alignment horizontal="left" vertical="center" wrapText="1"/>
    </xf>
    <xf numFmtId="0" fontId="14" fillId="2" borderId="28"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46" fillId="3" borderId="3" xfId="0" applyFont="1" applyFill="1" applyBorder="1" applyAlignment="1">
      <alignment horizontal="center" vertical="top"/>
    </xf>
    <xf numFmtId="0" fontId="52" fillId="3" borderId="4" xfId="0" applyFont="1" applyFill="1" applyBorder="1" applyAlignment="1">
      <alignment horizontal="center" vertical="top"/>
    </xf>
    <xf numFmtId="0" fontId="52" fillId="3" borderId="7" xfId="0" applyFont="1" applyFill="1" applyBorder="1" applyAlignment="1">
      <alignment horizontal="center" vertical="top"/>
    </xf>
    <xf numFmtId="0" fontId="46" fillId="3" borderId="32" xfId="0" applyFont="1" applyFill="1" applyBorder="1" applyAlignment="1">
      <alignment horizontal="center" vertical="center" wrapText="1"/>
    </xf>
    <xf numFmtId="0" fontId="52" fillId="3" borderId="32"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32" fillId="2" borderId="58" xfId="0" applyFont="1" applyFill="1" applyBorder="1" applyAlignment="1">
      <alignment horizontal="left" vertical="center" wrapText="1"/>
    </xf>
    <xf numFmtId="0" fontId="36" fillId="0" borderId="59" xfId="0" applyFont="1" applyBorder="1" applyAlignment="1">
      <alignment horizontal="left" vertical="center" wrapText="1"/>
    </xf>
    <xf numFmtId="0" fontId="36" fillId="0" borderId="60" xfId="0" applyFont="1" applyBorder="1" applyAlignment="1">
      <alignment horizontal="left" vertical="center" wrapText="1"/>
    </xf>
    <xf numFmtId="0" fontId="14" fillId="0" borderId="28" xfId="0" applyFont="1" applyBorder="1" applyAlignment="1">
      <alignment horizontal="left" vertical="top" wrapText="1"/>
    </xf>
    <xf numFmtId="0" fontId="0" fillId="0" borderId="29" xfId="0" applyBorder="1" applyAlignment="1">
      <alignment horizontal="left" vertical="top" wrapText="1"/>
    </xf>
    <xf numFmtId="0" fontId="0" fillId="0" borderId="35" xfId="0" applyBorder="1"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horizontal="left" vertical="top" wrapText="1"/>
    </xf>
    <xf numFmtId="0" fontId="20" fillId="2" borderId="1" xfId="0" applyFont="1" applyFill="1" applyBorder="1" applyAlignment="1">
      <alignment horizontal="left" wrapText="1"/>
    </xf>
    <xf numFmtId="0" fontId="28" fillId="0" borderId="1" xfId="0" applyFont="1" applyBorder="1" applyAlignment="1">
      <alignment wrapText="1"/>
    </xf>
    <xf numFmtId="0" fontId="52" fillId="3" borderId="4"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32" fillId="2" borderId="36" xfId="0" applyFont="1" applyFill="1" applyBorder="1" applyAlignment="1">
      <alignment vertical="center" wrapText="1"/>
    </xf>
    <xf numFmtId="0" fontId="14" fillId="0" borderId="34" xfId="0" applyFont="1" applyBorder="1" applyAlignment="1">
      <alignment horizontal="left" vertical="top"/>
    </xf>
    <xf numFmtId="0" fontId="14" fillId="0" borderId="31" xfId="0" applyFont="1" applyBorder="1" applyAlignment="1">
      <alignment horizontal="left" vertical="top"/>
    </xf>
    <xf numFmtId="0" fontId="46" fillId="3" borderId="21" xfId="0" applyFont="1" applyFill="1" applyBorder="1" applyAlignment="1">
      <alignment horizontal="center" vertical="center"/>
    </xf>
    <xf numFmtId="0" fontId="52" fillId="3" borderId="22" xfId="0" applyFont="1" applyFill="1" applyBorder="1" applyAlignment="1">
      <alignment horizontal="center" vertical="center"/>
    </xf>
    <xf numFmtId="0" fontId="52" fillId="3" borderId="23" xfId="0" applyFont="1" applyFill="1" applyBorder="1" applyAlignment="1">
      <alignment horizontal="center" vertical="center"/>
    </xf>
    <xf numFmtId="0" fontId="32" fillId="2" borderId="37"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2" fillId="2" borderId="30" xfId="0" applyFont="1" applyFill="1" applyBorder="1" applyAlignment="1">
      <alignment horizontal="left" vertical="center" wrapText="1"/>
    </xf>
    <xf numFmtId="0" fontId="32" fillId="0" borderId="2" xfId="0" applyFont="1" applyBorder="1" applyAlignment="1">
      <alignment vertical="center" wrapText="1"/>
    </xf>
    <xf numFmtId="0" fontId="0" fillId="0" borderId="2" xfId="0" applyBorder="1" applyAlignment="1">
      <alignment vertical="center" wrapText="1"/>
    </xf>
    <xf numFmtId="0" fontId="31" fillId="2" borderId="28" xfId="0" applyFont="1" applyFill="1" applyBorder="1" applyAlignment="1">
      <alignment horizontal="left" vertical="center" indent="1"/>
    </xf>
    <xf numFmtId="0" fontId="31" fillId="2" borderId="29" xfId="0" applyFont="1" applyFill="1" applyBorder="1" applyAlignment="1">
      <alignment horizontal="left" vertical="center" indent="1"/>
    </xf>
    <xf numFmtId="0" fontId="33" fillId="2" borderId="37" xfId="0" applyFont="1" applyFill="1" applyBorder="1" applyAlignment="1" applyProtection="1">
      <alignment horizontal="left" vertical="center" indent="1"/>
      <protection locked="0"/>
    </xf>
    <xf numFmtId="0" fontId="33" fillId="2" borderId="44" xfId="0" applyFont="1" applyFill="1" applyBorder="1" applyAlignment="1" applyProtection="1">
      <alignment horizontal="left" vertical="center" indent="1"/>
      <protection locked="0"/>
    </xf>
    <xf numFmtId="0" fontId="33" fillId="2" borderId="30" xfId="0" applyFont="1" applyFill="1" applyBorder="1" applyAlignment="1" applyProtection="1">
      <alignment horizontal="left" vertical="center" indent="1"/>
      <protection locked="0"/>
    </xf>
    <xf numFmtId="0" fontId="32" fillId="2" borderId="32" xfId="1" applyFont="1" applyFill="1" applyBorder="1" applyAlignment="1">
      <alignment horizontal="left" vertical="center" wrapText="1"/>
    </xf>
    <xf numFmtId="0" fontId="32" fillId="2" borderId="33" xfId="1" applyFont="1" applyFill="1" applyBorder="1" applyAlignment="1">
      <alignment horizontal="left" vertical="center" wrapText="1"/>
    </xf>
    <xf numFmtId="0" fontId="32" fillId="2" borderId="31" xfId="1" applyFont="1" applyFill="1" applyBorder="1" applyAlignment="1">
      <alignment vertical="center" wrapText="1"/>
    </xf>
    <xf numFmtId="0" fontId="32" fillId="2" borderId="32" xfId="1" applyFont="1" applyFill="1" applyBorder="1" applyAlignment="1">
      <alignment vertical="center" wrapText="1"/>
    </xf>
    <xf numFmtId="0" fontId="32" fillId="2" borderId="33" xfId="1" applyFont="1" applyFill="1" applyBorder="1" applyAlignment="1">
      <alignment vertical="center" wrapText="1"/>
    </xf>
    <xf numFmtId="0" fontId="36" fillId="0" borderId="32" xfId="0" applyFont="1" applyBorder="1" applyAlignment="1">
      <alignment vertical="center"/>
    </xf>
    <xf numFmtId="0" fontId="36" fillId="0" borderId="33" xfId="0" applyFont="1" applyBorder="1" applyAlignment="1">
      <alignment vertical="center"/>
    </xf>
    <xf numFmtId="49" fontId="32" fillId="2" borderId="32" xfId="1" applyNumberFormat="1" applyFont="1" applyFill="1" applyBorder="1" applyAlignment="1">
      <alignment vertical="center" wrapText="1"/>
    </xf>
    <xf numFmtId="0" fontId="33" fillId="2" borderId="44" xfId="0" applyFont="1" applyFill="1" applyBorder="1" applyAlignment="1" applyProtection="1">
      <alignment horizontal="left" vertical="center"/>
      <protection locked="0"/>
    </xf>
    <xf numFmtId="0" fontId="33" fillId="2" borderId="30" xfId="0" applyFont="1" applyFill="1" applyBorder="1" applyAlignment="1" applyProtection="1">
      <alignment horizontal="left" vertical="center"/>
      <protection locked="0"/>
    </xf>
    <xf numFmtId="49" fontId="32" fillId="2" borderId="32" xfId="1" applyNumberFormat="1" applyFont="1" applyFill="1" applyBorder="1" applyAlignment="1">
      <alignment horizontal="left" vertical="center" wrapText="1"/>
    </xf>
    <xf numFmtId="49" fontId="32" fillId="2" borderId="33" xfId="1" applyNumberFormat="1" applyFont="1" applyFill="1" applyBorder="1" applyAlignment="1">
      <alignment horizontal="left" vertical="center" wrapText="1"/>
    </xf>
    <xf numFmtId="0" fontId="32" fillId="0" borderId="31" xfId="1" applyFont="1" applyBorder="1" applyAlignment="1">
      <alignment vertical="center" wrapText="1"/>
    </xf>
    <xf numFmtId="0" fontId="13"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2" fillId="0" borderId="32" xfId="1" applyFont="1" applyBorder="1" applyAlignment="1">
      <alignment vertical="center" wrapText="1"/>
    </xf>
    <xf numFmtId="0" fontId="32" fillId="0" borderId="33" xfId="1" applyFont="1" applyBorder="1" applyAlignment="1">
      <alignment vertical="center" wrapText="1"/>
    </xf>
    <xf numFmtId="0" fontId="32" fillId="2" borderId="4" xfId="1" applyFont="1" applyFill="1" applyBorder="1" applyAlignment="1">
      <alignment horizontal="left" vertical="center" wrapText="1"/>
    </xf>
    <xf numFmtId="0" fontId="31" fillId="2" borderId="35" xfId="0" applyFont="1" applyFill="1" applyBorder="1" applyAlignment="1">
      <alignment horizontal="left" vertical="center" indent="1"/>
    </xf>
    <xf numFmtId="0" fontId="14" fillId="2" borderId="1" xfId="0" applyFont="1" applyFill="1" applyBorder="1" applyAlignment="1">
      <alignment horizontal="left" vertical="center" wrapText="1"/>
    </xf>
    <xf numFmtId="0" fontId="0" fillId="0" borderId="1" xfId="0" applyBorder="1" applyAlignment="1">
      <alignment vertical="center"/>
    </xf>
    <xf numFmtId="0" fontId="53" fillId="2" borderId="31" xfId="0" applyFont="1" applyFill="1" applyBorder="1" applyAlignment="1">
      <alignment horizontal="center" vertical="center"/>
    </xf>
    <xf numFmtId="0" fontId="0" fillId="0" borderId="33" xfId="0" applyBorder="1" applyAlignment="1">
      <alignment horizontal="center" vertical="center"/>
    </xf>
    <xf numFmtId="0" fontId="32" fillId="2" borderId="32" xfId="0" quotePrefix="1" applyFont="1" applyFill="1" applyBorder="1" applyAlignment="1">
      <alignment horizontal="left" vertical="center" wrapText="1"/>
    </xf>
    <xf numFmtId="0" fontId="32" fillId="2" borderId="31" xfId="0" applyFont="1" applyFill="1" applyBorder="1" applyAlignment="1">
      <alignment vertical="center"/>
    </xf>
    <xf numFmtId="0" fontId="36" fillId="0" borderId="44" xfId="0" applyFont="1" applyBorder="1" applyAlignment="1">
      <alignment vertical="center" wrapText="1"/>
    </xf>
    <xf numFmtId="0" fontId="36" fillId="0" borderId="30" xfId="0" applyFont="1" applyBorder="1" applyAlignment="1">
      <alignment vertical="center" wrapText="1"/>
    </xf>
    <xf numFmtId="0" fontId="55" fillId="2" borderId="0" xfId="0" applyFont="1" applyFill="1" applyAlignment="1">
      <alignment horizontal="center" vertical="top" wrapText="1"/>
    </xf>
    <xf numFmtId="0" fontId="32" fillId="2" borderId="38" xfId="0" applyFont="1" applyFill="1" applyBorder="1" applyAlignment="1">
      <alignment vertical="center" wrapText="1"/>
    </xf>
    <xf numFmtId="0" fontId="14" fillId="2" borderId="34" xfId="0" applyFont="1" applyFill="1" applyBorder="1" applyAlignment="1">
      <alignment vertical="center" wrapText="1"/>
    </xf>
    <xf numFmtId="0" fontId="36" fillId="0" borderId="34" xfId="0" applyFont="1" applyBorder="1" applyAlignment="1">
      <alignment vertical="center" wrapText="1"/>
    </xf>
    <xf numFmtId="0" fontId="32" fillId="2" borderId="48" xfId="0" applyFont="1" applyFill="1" applyBorder="1" applyAlignment="1">
      <alignment vertical="center" wrapText="1"/>
    </xf>
    <xf numFmtId="0" fontId="32" fillId="2" borderId="39" xfId="0" applyFont="1" applyFill="1" applyBorder="1" applyAlignment="1">
      <alignment vertical="center" wrapText="1"/>
    </xf>
    <xf numFmtId="0" fontId="32" fillId="2" borderId="43" xfId="0" applyFont="1" applyFill="1" applyBorder="1" applyAlignment="1">
      <alignment vertical="center" wrapText="1"/>
    </xf>
    <xf numFmtId="0" fontId="54" fillId="2" borderId="0" xfId="0" applyFont="1" applyFill="1" applyAlignment="1">
      <alignment horizontal="center" vertic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7" xfId="0" applyFont="1" applyFill="1" applyBorder="1" applyAlignment="1">
      <alignment horizontal="center"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 fillId="2" borderId="12" xfId="0" applyFont="1" applyFill="1" applyBorder="1" applyAlignment="1">
      <alignment wrapText="1"/>
    </xf>
    <xf numFmtId="0" fontId="5" fillId="2" borderId="24" xfId="0" applyFont="1" applyFill="1" applyBorder="1" applyAlignment="1">
      <alignment wrapText="1"/>
    </xf>
    <xf numFmtId="0" fontId="5" fillId="2" borderId="9" xfId="0" applyFont="1" applyFill="1" applyBorder="1" applyAlignment="1">
      <alignment horizontal="left" wrapText="1"/>
    </xf>
    <xf numFmtId="0" fontId="5" fillId="2" borderId="0" xfId="0" applyFont="1" applyFill="1" applyAlignment="1">
      <alignment horizontal="left" wrapText="1"/>
    </xf>
    <xf numFmtId="0" fontId="5" fillId="2" borderId="8" xfId="0" applyFont="1" applyFill="1" applyBorder="1" applyAlignment="1">
      <alignment horizontal="left" wrapText="1"/>
    </xf>
    <xf numFmtId="0" fontId="46" fillId="3" borderId="0" xfId="0" applyFont="1" applyFill="1" applyAlignment="1">
      <alignment horizontal="center" vertical="center" wrapText="1"/>
    </xf>
    <xf numFmtId="0" fontId="46" fillId="3"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7" xfId="0" applyFont="1" applyFill="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left" vertical="center"/>
    </xf>
    <xf numFmtId="49" fontId="33" fillId="2" borderId="53" xfId="0" applyNumberFormat="1" applyFont="1" applyFill="1" applyBorder="1" applyAlignment="1" applyProtection="1">
      <alignment horizontal="left" vertical="center"/>
      <protection locked="0"/>
    </xf>
    <xf numFmtId="49" fontId="33" fillId="2" borderId="4" xfId="0" applyNumberFormat="1" applyFont="1" applyFill="1" applyBorder="1" applyAlignment="1" applyProtection="1">
      <alignment horizontal="left" vertical="center"/>
      <protection locked="0"/>
    </xf>
    <xf numFmtId="0" fontId="45" fillId="2" borderId="3" xfId="0" applyFont="1" applyFill="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7" xfId="0" applyFont="1" applyFill="1" applyBorder="1" applyAlignment="1">
      <alignment vertical="center"/>
    </xf>
    <xf numFmtId="0" fontId="21" fillId="0" borderId="3" xfId="0" applyFont="1" applyBorder="1" applyAlignment="1">
      <alignment horizontal="left" wrapText="1"/>
    </xf>
    <xf numFmtId="0" fontId="21" fillId="0" borderId="4" xfId="0" applyFont="1" applyBorder="1" applyAlignment="1">
      <alignment horizontal="left" wrapText="1"/>
    </xf>
    <xf numFmtId="0" fontId="21" fillId="0" borderId="7" xfId="0" applyFont="1" applyBorder="1" applyAlignment="1">
      <alignment horizontal="left"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7" xfId="0" applyFont="1" applyBorder="1" applyAlignment="1">
      <alignment vertical="center" wrapText="1"/>
    </xf>
    <xf numFmtId="0" fontId="32" fillId="0" borderId="34" xfId="1" applyFont="1" applyBorder="1" applyAlignment="1">
      <alignment horizontal="left"/>
    </xf>
    <xf numFmtId="0" fontId="21" fillId="0" borderId="1" xfId="0" applyFont="1" applyBorder="1" applyAlignment="1">
      <alignment wrapText="1"/>
    </xf>
    <xf numFmtId="0" fontId="32" fillId="2" borderId="0" xfId="0" applyFont="1" applyFill="1" applyAlignment="1">
      <alignment horizontal="right"/>
    </xf>
    <xf numFmtId="0" fontId="32" fillId="2" borderId="8" xfId="0" applyFont="1" applyFill="1" applyBorder="1" applyAlignment="1">
      <alignment horizontal="right"/>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32" fillId="0" borderId="31" xfId="1" applyFont="1"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31" fillId="2" borderId="2" xfId="0" applyFont="1" applyFill="1" applyBorder="1" applyAlignment="1">
      <alignment horizontal="left" vertical="center"/>
    </xf>
    <xf numFmtId="0" fontId="9" fillId="2" borderId="9" xfId="0" applyFont="1" applyFill="1" applyBorder="1"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1" fillId="2" borderId="13" xfId="0" applyFont="1" applyFill="1" applyBorder="1" applyAlignment="1">
      <alignment horizontal="left" vertical="center" wrapText="1"/>
    </xf>
    <xf numFmtId="0" fontId="0" fillId="0" borderId="12" xfId="0" applyBorder="1" applyAlignment="1">
      <alignment horizontal="left" vertical="center" wrapText="1"/>
    </xf>
    <xf numFmtId="0" fontId="0" fillId="0" borderId="24" xfId="0" applyBorder="1" applyAlignment="1">
      <alignment horizontal="left" vertical="center" wrapText="1"/>
    </xf>
    <xf numFmtId="0" fontId="9" fillId="2" borderId="9" xfId="0" applyFont="1" applyFill="1" applyBorder="1" applyAlignment="1">
      <alignment horizontal="left"/>
    </xf>
    <xf numFmtId="0" fontId="9" fillId="2" borderId="0" xfId="0" applyFont="1" applyFill="1" applyAlignment="1">
      <alignment horizontal="left"/>
    </xf>
    <xf numFmtId="0" fontId="38" fillId="2" borderId="1" xfId="0" applyFont="1" applyFill="1" applyBorder="1" applyAlignment="1">
      <alignment vertical="center" wrapText="1"/>
    </xf>
    <xf numFmtId="0" fontId="20" fillId="2" borderId="3" xfId="0" applyFont="1" applyFill="1" applyBorder="1" applyAlignment="1">
      <alignment wrapText="1"/>
    </xf>
    <xf numFmtId="0" fontId="20" fillId="0" borderId="4" xfId="0" applyFont="1" applyBorder="1" applyAlignment="1">
      <alignment wrapText="1"/>
    </xf>
    <xf numFmtId="0" fontId="20" fillId="0" borderId="7" xfId="0" applyFont="1" applyBorder="1" applyAlignment="1">
      <alignment wrapText="1"/>
    </xf>
    <xf numFmtId="0" fontId="0" fillId="0" borderId="29" xfId="0" applyBorder="1" applyAlignment="1">
      <alignment vertical="center" wrapText="1"/>
    </xf>
    <xf numFmtId="0" fontId="0" fillId="0" borderId="35" xfId="0" applyBorder="1" applyAlignment="1">
      <alignment vertical="center" wrapText="1"/>
    </xf>
    <xf numFmtId="0" fontId="8" fillId="2" borderId="9" xfId="0" applyFont="1" applyFill="1" applyBorder="1" applyAlignment="1">
      <alignment horizontal="left" wrapText="1"/>
    </xf>
    <xf numFmtId="0" fontId="8" fillId="2" borderId="0" xfId="0" applyFont="1" applyFill="1" applyAlignment="1">
      <alignment horizontal="left" wrapText="1"/>
    </xf>
    <xf numFmtId="0" fontId="8" fillId="2" borderId="8" xfId="0" applyFont="1" applyFill="1" applyBorder="1" applyAlignment="1">
      <alignment horizontal="left"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7" xfId="0" applyFont="1" applyBorder="1" applyAlignment="1">
      <alignment horizontal="left" vertical="center" wrapText="1"/>
    </xf>
    <xf numFmtId="0" fontId="38" fillId="2" borderId="13" xfId="0" applyFont="1" applyFill="1" applyBorder="1" applyAlignment="1">
      <alignment horizontal="center" wrapText="1"/>
    </xf>
    <xf numFmtId="0" fontId="38" fillId="2" borderId="12" xfId="0" applyFont="1" applyFill="1" applyBorder="1" applyAlignment="1">
      <alignment horizontal="center" wrapText="1"/>
    </xf>
    <xf numFmtId="0" fontId="38" fillId="2" borderId="24" xfId="0" applyFont="1" applyFill="1" applyBorder="1" applyAlignment="1">
      <alignment horizontal="center" wrapText="1"/>
    </xf>
    <xf numFmtId="0" fontId="32" fillId="2" borderId="62" xfId="0" applyFont="1" applyFill="1" applyBorder="1" applyAlignment="1">
      <alignment vertical="center" wrapText="1"/>
    </xf>
    <xf numFmtId="0" fontId="32" fillId="2" borderId="5" xfId="0" applyFont="1" applyFill="1" applyBorder="1" applyAlignment="1">
      <alignment vertical="center" wrapText="1"/>
    </xf>
    <xf numFmtId="0" fontId="32" fillId="2" borderId="63" xfId="0" applyFont="1" applyFill="1" applyBorder="1" applyAlignment="1">
      <alignment vertical="center" wrapText="1"/>
    </xf>
    <xf numFmtId="0" fontId="32" fillId="2" borderId="11" xfId="0" applyFont="1" applyFill="1" applyBorder="1" applyAlignment="1">
      <alignment vertical="center" wrapText="1"/>
    </xf>
    <xf numFmtId="0" fontId="36" fillId="0" borderId="11" xfId="0" applyFont="1" applyBorder="1" applyAlignment="1">
      <alignment vertical="center" wrapText="1"/>
    </xf>
    <xf numFmtId="0" fontId="36" fillId="0" borderId="10" xfId="0" applyFont="1" applyBorder="1" applyAlignment="1">
      <alignment vertical="center" wrapText="1"/>
    </xf>
    <xf numFmtId="0" fontId="32" fillId="2" borderId="7" xfId="0" applyFont="1" applyFill="1" applyBorder="1" applyAlignment="1">
      <alignment vertical="center" wrapText="1"/>
    </xf>
    <xf numFmtId="0" fontId="46" fillId="3"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4" fillId="2" borderId="42" xfId="0" applyFont="1" applyFill="1" applyBorder="1" applyAlignment="1">
      <alignment vertical="center" wrapText="1"/>
    </xf>
    <xf numFmtId="0" fontId="14" fillId="2" borderId="61" xfId="0" applyFont="1" applyFill="1" applyBorder="1" applyAlignment="1">
      <alignment vertical="center" wrapText="1"/>
    </xf>
    <xf numFmtId="0" fontId="14" fillId="2" borderId="64" xfId="0" applyFont="1" applyFill="1" applyBorder="1" applyAlignment="1">
      <alignmen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0" borderId="35" xfId="0" applyFont="1" applyBorder="1" applyAlignment="1">
      <alignment vertical="center" wrapText="1"/>
    </xf>
    <xf numFmtId="0" fontId="14" fillId="2" borderId="36"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49"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0" fillId="0" borderId="38" xfId="0" applyBorder="1" applyAlignment="1">
      <alignment horizontal="left" vertical="center" wrapText="1"/>
    </xf>
    <xf numFmtId="0" fontId="7" fillId="0" borderId="38" xfId="0" applyFont="1" applyBorder="1" applyAlignment="1">
      <alignment horizontal="left" vertical="center" wrapText="1"/>
    </xf>
    <xf numFmtId="0" fontId="14" fillId="2" borderId="2" xfId="0" applyFont="1" applyFill="1" applyBorder="1" applyAlignment="1">
      <alignment vertical="center" wrapText="1"/>
    </xf>
    <xf numFmtId="0" fontId="14" fillId="0" borderId="1" xfId="0" applyFont="1" applyBorder="1"/>
    <xf numFmtId="0" fontId="0" fillId="0" borderId="1" xfId="0" applyBorder="1"/>
    <xf numFmtId="0" fontId="14" fillId="2" borderId="53" xfId="0" applyFont="1" applyFill="1" applyBorder="1" applyAlignment="1">
      <alignment vertical="center" wrapText="1"/>
    </xf>
    <xf numFmtId="0" fontId="14" fillId="2" borderId="4" xfId="0" applyFont="1" applyFill="1" applyBorder="1" applyAlignment="1">
      <alignment vertical="center" wrapText="1"/>
    </xf>
    <xf numFmtId="0" fontId="14" fillId="2" borderId="65" xfId="0" applyFont="1" applyFill="1" applyBorder="1" applyAlignment="1">
      <alignment vertical="center" wrapText="1"/>
    </xf>
    <xf numFmtId="0" fontId="32" fillId="2" borderId="58" xfId="0" applyFont="1" applyFill="1" applyBorder="1" applyAlignment="1">
      <alignment vertical="center" wrapText="1"/>
    </xf>
    <xf numFmtId="0" fontId="36" fillId="0" borderId="59" xfId="0" applyFont="1" applyBorder="1" applyAlignment="1">
      <alignment vertical="center" wrapText="1"/>
    </xf>
    <xf numFmtId="0" fontId="36" fillId="0" borderId="60" xfId="0" applyFont="1" applyBorder="1" applyAlignment="1">
      <alignment vertical="center" wrapText="1"/>
    </xf>
    <xf numFmtId="0" fontId="46" fillId="3" borderId="22" xfId="0" applyFont="1" applyFill="1" applyBorder="1" applyAlignment="1">
      <alignment horizontal="center" vertical="center"/>
    </xf>
    <xf numFmtId="0" fontId="46" fillId="3" borderId="16" xfId="0" applyFont="1" applyFill="1" applyBorder="1" applyAlignment="1">
      <alignment horizontal="center" vertical="center"/>
    </xf>
    <xf numFmtId="0" fontId="46" fillId="3" borderId="17" xfId="0" applyFont="1" applyFill="1" applyBorder="1" applyAlignment="1">
      <alignment horizontal="center" vertical="center"/>
    </xf>
    <xf numFmtId="0" fontId="14" fillId="2" borderId="56"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0" fillId="3" borderId="22" xfId="0" applyFill="1" applyBorder="1" applyAlignment="1">
      <alignment horizontal="center" vertical="center"/>
    </xf>
    <xf numFmtId="0" fontId="32" fillId="0" borderId="1" xfId="0" applyFont="1" applyBorder="1" applyAlignment="1">
      <alignment vertical="center" wrapText="1"/>
    </xf>
    <xf numFmtId="0" fontId="7" fillId="0" borderId="1" xfId="0" applyFont="1" applyBorder="1" applyAlignment="1">
      <alignment vertical="center" wrapText="1"/>
    </xf>
    <xf numFmtId="0" fontId="32" fillId="2" borderId="3" xfId="0" applyFont="1" applyFill="1" applyBorder="1" applyAlignment="1">
      <alignment horizontal="left" vertical="center" wrapText="1"/>
    </xf>
    <xf numFmtId="0" fontId="46" fillId="3" borderId="21"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32" fillId="2" borderId="28" xfId="0" applyFont="1" applyFill="1" applyBorder="1" applyAlignment="1">
      <alignment horizontal="left" vertical="center" wrapText="1"/>
    </xf>
    <xf numFmtId="0" fontId="32" fillId="2" borderId="29" xfId="0" applyFont="1" applyFill="1" applyBorder="1" applyAlignment="1">
      <alignment horizontal="left" vertical="center" wrapText="1"/>
    </xf>
    <xf numFmtId="0" fontId="32" fillId="2" borderId="35" xfId="0" applyFont="1" applyFill="1" applyBorder="1" applyAlignment="1">
      <alignment horizontal="left" vertical="center" wrapText="1"/>
    </xf>
    <xf numFmtId="0" fontId="14" fillId="2" borderId="42" xfId="0" applyFont="1" applyFill="1" applyBorder="1" applyAlignment="1">
      <alignment horizontal="left" vertical="center" wrapText="1"/>
    </xf>
    <xf numFmtId="0" fontId="14" fillId="2" borderId="61" xfId="0" applyFont="1" applyFill="1" applyBorder="1" applyAlignment="1">
      <alignment horizontal="left" vertical="center" wrapText="1"/>
    </xf>
    <xf numFmtId="0" fontId="14" fillId="2" borderId="6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36" fillId="0" borderId="1" xfId="0" applyFont="1" applyBorder="1" applyAlignment="1">
      <alignment horizontal="left" vertical="center" wrapText="1"/>
    </xf>
    <xf numFmtId="0" fontId="32" fillId="0" borderId="28" xfId="0" applyFont="1" applyBorder="1" applyAlignment="1">
      <alignment horizontal="left" vertical="center" wrapText="1"/>
    </xf>
    <xf numFmtId="0" fontId="36" fillId="0" borderId="29" xfId="0" applyFont="1" applyBorder="1" applyAlignment="1">
      <alignment horizontal="left" vertical="center" wrapText="1"/>
    </xf>
    <xf numFmtId="0" fontId="36" fillId="0" borderId="35" xfId="0" applyFont="1" applyBorder="1" applyAlignment="1">
      <alignment horizontal="left" vertical="center" wrapText="1"/>
    </xf>
    <xf numFmtId="0" fontId="32" fillId="0" borderId="31" xfId="0" applyFont="1" applyBorder="1" applyAlignment="1">
      <alignment horizontal="left" vertical="center" wrapText="1"/>
    </xf>
    <xf numFmtId="0" fontId="14" fillId="2" borderId="37" xfId="0" applyFont="1" applyFill="1" applyBorder="1" applyAlignment="1">
      <alignment vertical="center" wrapText="1"/>
    </xf>
    <xf numFmtId="0" fontId="14" fillId="2" borderId="44" xfId="0" applyFont="1" applyFill="1" applyBorder="1" applyAlignment="1">
      <alignment vertical="center" wrapText="1"/>
    </xf>
    <xf numFmtId="0" fontId="14" fillId="2" borderId="30" xfId="0" applyFont="1" applyFill="1" applyBorder="1" applyAlignment="1">
      <alignment vertical="center" wrapText="1"/>
    </xf>
    <xf numFmtId="0" fontId="0" fillId="0" borderId="11" xfId="0" applyBorder="1" applyAlignment="1">
      <alignment vertical="center" wrapText="1"/>
    </xf>
    <xf numFmtId="0" fontId="32" fillId="2" borderId="12" xfId="0" applyFont="1" applyFill="1" applyBorder="1" applyAlignment="1">
      <alignment vertical="center" wrapText="1"/>
    </xf>
    <xf numFmtId="0" fontId="0" fillId="0" borderId="12" xfId="0" applyBorder="1" applyAlignment="1">
      <alignment vertical="center" wrapText="1"/>
    </xf>
    <xf numFmtId="0" fontId="38" fillId="3" borderId="4"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2" fillId="2" borderId="35" xfId="0" applyFont="1" applyFill="1" applyBorder="1" applyAlignment="1">
      <alignment vertical="center"/>
    </xf>
    <xf numFmtId="0" fontId="36" fillId="0" borderId="36" xfId="0" applyFont="1" applyBorder="1" applyAlignment="1">
      <alignment vertical="center"/>
    </xf>
    <xf numFmtId="0" fontId="36" fillId="0" borderId="28" xfId="0" applyFont="1" applyBorder="1" applyAlignment="1">
      <alignment vertical="center"/>
    </xf>
    <xf numFmtId="49" fontId="32" fillId="2" borderId="34" xfId="0" applyNumberFormat="1" applyFont="1" applyFill="1" applyBorder="1" applyAlignment="1">
      <alignment vertical="center" wrapText="1"/>
    </xf>
    <xf numFmtId="0" fontId="32" fillId="2" borderId="1" xfId="0" applyFont="1" applyFill="1" applyBorder="1" applyAlignment="1">
      <alignment vertical="center"/>
    </xf>
    <xf numFmtId="0" fontId="36" fillId="0" borderId="1" xfId="0" applyFont="1" applyBorder="1" applyAlignment="1">
      <alignment vertical="center"/>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32" fillId="0" borderId="31" xfId="1" applyFont="1"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wrapText="1"/>
    </xf>
    <xf numFmtId="0" fontId="46" fillId="3" borderId="31" xfId="0" applyFont="1" applyFill="1" applyBorder="1" applyAlignment="1">
      <alignment horizontal="center" vertical="center" wrapText="1"/>
    </xf>
    <xf numFmtId="0" fontId="46" fillId="3" borderId="61" xfId="0" applyFont="1" applyFill="1" applyBorder="1" applyAlignment="1">
      <alignment horizontal="center" vertical="center" wrapText="1"/>
    </xf>
    <xf numFmtId="0" fontId="0" fillId="0" borderId="61"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5" fillId="2" borderId="12" xfId="0" applyFont="1" applyFill="1" applyBorder="1" applyAlignment="1">
      <alignment horizontal="left"/>
    </xf>
    <xf numFmtId="0" fontId="8" fillId="2" borderId="9" xfId="0" applyFont="1" applyFill="1" applyBorder="1" applyAlignment="1">
      <alignment wrapText="1"/>
    </xf>
    <xf numFmtId="0" fontId="8" fillId="2" borderId="0" xfId="0" applyFont="1" applyFill="1" applyAlignment="1">
      <alignment wrapText="1"/>
    </xf>
    <xf numFmtId="0" fontId="8" fillId="2" borderId="8" xfId="0" applyFont="1" applyFill="1" applyBorder="1" applyAlignment="1">
      <alignment wrapText="1"/>
    </xf>
    <xf numFmtId="0" fontId="31" fillId="2" borderId="45" xfId="0" applyFont="1" applyFill="1" applyBorder="1" applyAlignment="1">
      <alignment horizontal="left" vertical="center"/>
    </xf>
    <xf numFmtId="0" fontId="31" fillId="2" borderId="66" xfId="0" applyFont="1" applyFill="1" applyBorder="1" applyAlignment="1">
      <alignment horizontal="left" vertical="center"/>
    </xf>
    <xf numFmtId="0" fontId="0" fillId="0" borderId="67" xfId="0" applyBorder="1" applyAlignment="1">
      <alignment vertical="center"/>
    </xf>
    <xf numFmtId="164" fontId="14" fillId="2" borderId="36" xfId="0" applyNumberFormat="1" applyFont="1" applyFill="1" applyBorder="1" applyAlignment="1">
      <alignment horizontal="center" vertical="center" wrapText="1"/>
    </xf>
    <xf numFmtId="0" fontId="7" fillId="0" borderId="38" xfId="0" applyFont="1" applyBorder="1" applyAlignment="1">
      <alignment horizontal="center" vertical="center" wrapText="1"/>
    </xf>
    <xf numFmtId="1" fontId="32" fillId="2" borderId="36" xfId="0" applyNumberFormat="1" applyFont="1" applyFill="1" applyBorder="1" applyAlignment="1" applyProtection="1">
      <alignment horizontal="center" vertical="center" wrapText="1"/>
      <protection locked="0"/>
    </xf>
    <xf numFmtId="1" fontId="7" fillId="0" borderId="38" xfId="0" applyNumberFormat="1" applyFont="1" applyBorder="1" applyAlignment="1">
      <alignment horizontal="center" vertical="center" wrapText="1"/>
    </xf>
    <xf numFmtId="4" fontId="39" fillId="2" borderId="39" xfId="0" applyNumberFormat="1" applyFont="1" applyFill="1" applyBorder="1" applyAlignment="1">
      <alignment horizontal="center" vertical="center"/>
    </xf>
    <xf numFmtId="0" fontId="0" fillId="0" borderId="38" xfId="0" applyBorder="1" applyAlignment="1">
      <alignment horizontal="center" vertical="center"/>
    </xf>
    <xf numFmtId="1" fontId="39" fillId="2" borderId="1" xfId="0" applyNumberFormat="1" applyFont="1"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0" fontId="14" fillId="2" borderId="50" xfId="0" applyFont="1" applyFill="1" applyBorder="1" applyAlignment="1">
      <alignment vertical="center" wrapText="1"/>
    </xf>
    <xf numFmtId="0" fontId="0" fillId="0" borderId="68" xfId="0" applyBorder="1" applyAlignment="1">
      <alignment vertical="center" wrapText="1"/>
    </xf>
    <xf numFmtId="0" fontId="0" fillId="0" borderId="37" xfId="0" applyBorder="1" applyAlignment="1">
      <alignment vertical="center" wrapText="1"/>
    </xf>
    <xf numFmtId="1" fontId="39" fillId="2" borderId="36" xfId="0" applyNumberFormat="1" applyFont="1" applyFill="1" applyBorder="1" applyAlignment="1" applyProtection="1">
      <alignment horizontal="center" vertical="center" wrapText="1"/>
      <protection locked="0"/>
    </xf>
    <xf numFmtId="1" fontId="0" fillId="0" borderId="38" xfId="0" applyNumberFormat="1" applyBorder="1" applyAlignment="1">
      <alignment horizontal="center" vertical="center" wrapText="1"/>
    </xf>
    <xf numFmtId="4" fontId="39" fillId="2" borderId="36" xfId="0" applyNumberFormat="1" applyFont="1" applyFill="1" applyBorder="1" applyAlignment="1">
      <alignment horizontal="center" vertical="center"/>
    </xf>
    <xf numFmtId="0" fontId="32" fillId="0" borderId="32" xfId="0" applyFont="1" applyBorder="1" applyAlignment="1">
      <alignment vertical="center" wrapText="1"/>
    </xf>
    <xf numFmtId="0" fontId="32" fillId="0" borderId="33" xfId="0" applyFont="1" applyBorder="1" applyAlignment="1">
      <alignment vertical="center" wrapText="1"/>
    </xf>
    <xf numFmtId="0" fontId="46" fillId="3" borderId="4" xfId="0" applyFont="1" applyFill="1" applyBorder="1" applyAlignment="1">
      <alignment horizontal="center" vertical="center" wrapText="1"/>
    </xf>
    <xf numFmtId="0" fontId="0" fillId="0" borderId="38" xfId="0" applyBorder="1" applyAlignment="1">
      <alignment horizontal="center" vertical="center" wrapText="1"/>
    </xf>
    <xf numFmtId="14" fontId="31" fillId="2" borderId="4" xfId="0" applyNumberFormat="1" applyFont="1" applyFill="1" applyBorder="1" applyAlignment="1">
      <alignment horizontal="left" vertical="center"/>
    </xf>
    <xf numFmtId="14" fontId="0" fillId="0" borderId="7" xfId="0" applyNumberFormat="1" applyBorder="1" applyAlignment="1">
      <alignment horizontal="left" vertical="center"/>
    </xf>
    <xf numFmtId="1" fontId="41" fillId="2" borderId="29" xfId="0" applyNumberFormat="1" applyFont="1" applyFill="1" applyBorder="1" applyAlignment="1">
      <alignment horizontal="left" vertical="center"/>
    </xf>
    <xf numFmtId="1" fontId="0" fillId="0" borderId="35" xfId="0" applyNumberFormat="1" applyBorder="1" applyAlignment="1">
      <alignment vertical="center"/>
    </xf>
    <xf numFmtId="49" fontId="31" fillId="2" borderId="4" xfId="0" applyNumberFormat="1" applyFont="1" applyFill="1" applyBorder="1" applyAlignment="1">
      <alignment horizontal="left" vertical="center" wrapText="1"/>
    </xf>
    <xf numFmtId="49" fontId="0" fillId="0" borderId="7" xfId="0" applyNumberFormat="1" applyBorder="1" applyAlignment="1">
      <alignment vertical="center" wrapText="1"/>
    </xf>
    <xf numFmtId="8" fontId="39" fillId="2" borderId="3" xfId="0" applyNumberFormat="1" applyFont="1" applyFill="1" applyBorder="1" applyAlignment="1">
      <alignment horizontal="right"/>
    </xf>
    <xf numFmtId="0" fontId="0" fillId="0" borderId="4" xfId="0" applyBorder="1" applyAlignment="1">
      <alignment horizontal="right"/>
    </xf>
    <xf numFmtId="0" fontId="0" fillId="0" borderId="7" xfId="0" applyBorder="1" applyAlignment="1">
      <alignment horizontal="right"/>
    </xf>
    <xf numFmtId="8" fontId="50" fillId="2" borderId="3" xfId="0" applyNumberFormat="1" applyFont="1" applyFill="1" applyBorder="1" applyAlignment="1">
      <alignment horizontal="right"/>
    </xf>
    <xf numFmtId="0" fontId="0" fillId="0" borderId="7" xfId="0" applyBorder="1"/>
    <xf numFmtId="8" fontId="50" fillId="2" borderId="3" xfId="0" applyNumberFormat="1" applyFont="1" applyFill="1" applyBorder="1" applyAlignment="1">
      <alignment horizontal="center"/>
    </xf>
    <xf numFmtId="0" fontId="0" fillId="0" borderId="7" xfId="0" applyBorder="1" applyAlignment="1">
      <alignment horizontal="center"/>
    </xf>
    <xf numFmtId="4" fontId="39" fillId="2" borderId="1" xfId="0" applyNumberFormat="1" applyFont="1" applyFill="1" applyBorder="1" applyAlignment="1">
      <alignment horizontal="center" vertical="center"/>
    </xf>
    <xf numFmtId="0" fontId="0" fillId="0" borderId="1" xfId="0" applyBorder="1" applyAlignment="1">
      <alignment horizontal="center" vertical="center"/>
    </xf>
    <xf numFmtId="0" fontId="56" fillId="2" borderId="1"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cellXfs>
  <cellStyles count="2">
    <cellStyle name="Normal" xfId="0" builtinId="0" customBuiltin="1"/>
    <cellStyle name="Normal 2" xfId="1" xr:uid="{00000000-0005-0000-0000-000001000000}"/>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xr9:uid="{00000000-0011-0000-FFFF-FFFF00000000}">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0</xdr:row>
      <xdr:rowOff>276225</xdr:rowOff>
    </xdr:from>
    <xdr:to>
      <xdr:col>5</xdr:col>
      <xdr:colOff>1876425</xdr:colOff>
      <xdr:row>0</xdr:row>
      <xdr:rowOff>1228725</xdr:rowOff>
    </xdr:to>
    <xdr:pic>
      <xdr:nvPicPr>
        <xdr:cNvPr id="1897" name="Picture 1">
          <a:extLst>
            <a:ext uri="{FF2B5EF4-FFF2-40B4-BE49-F238E27FC236}">
              <a16:creationId xmlns:a16="http://schemas.microsoft.com/office/drawing/2014/main" id="{D68422C0-1424-99C0-9BCA-A60F81BC88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0725" y="276225"/>
          <a:ext cx="5410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6"/>
  </sheetPr>
  <dimension ref="A1:L542"/>
  <sheetViews>
    <sheetView showGridLines="0" showZeros="0" tabSelected="1" showRuler="0" showWhiteSpace="0" zoomScaleNormal="100" zoomScaleSheetLayoutView="100" workbookViewId="0">
      <selection activeCell="B247" sqref="B247:F247"/>
    </sheetView>
  </sheetViews>
  <sheetFormatPr defaultRowHeight="12.75"/>
  <cols>
    <col min="1" max="1" width="10.85546875" style="1" customWidth="1"/>
    <col min="2" max="2" width="19.85546875" style="2" customWidth="1"/>
    <col min="3" max="3" width="16.7109375" style="3" customWidth="1"/>
    <col min="4" max="4" width="18.7109375" style="2" customWidth="1"/>
    <col min="5" max="5" width="16.7109375" style="2" customWidth="1"/>
    <col min="6" max="6" width="29.28515625" style="2" customWidth="1"/>
    <col min="7" max="7" width="9.5703125" style="139" customWidth="1"/>
    <col min="8" max="8" width="6.85546875" style="126" customWidth="1"/>
    <col min="9" max="9" width="9.42578125" style="122" customWidth="1"/>
    <col min="10" max="16384" width="9.140625" style="2"/>
  </cols>
  <sheetData>
    <row r="1" spans="1:9" s="4" customFormat="1" ht="99" customHeight="1">
      <c r="A1" s="486" t="s">
        <v>100</v>
      </c>
      <c r="B1" s="486"/>
      <c r="C1" s="486"/>
      <c r="D1" s="486"/>
      <c r="E1" s="486"/>
      <c r="F1" s="486"/>
      <c r="G1" s="486"/>
      <c r="H1" s="486"/>
      <c r="I1" s="486"/>
    </row>
    <row r="2" spans="1:9" s="5" customFormat="1" ht="69" customHeight="1">
      <c r="A2" s="493" t="s">
        <v>558</v>
      </c>
      <c r="B2" s="493"/>
      <c r="C2" s="493"/>
      <c r="D2" s="493"/>
      <c r="E2" s="493"/>
      <c r="F2" s="493"/>
      <c r="G2" s="493"/>
      <c r="H2" s="493"/>
      <c r="I2" s="493"/>
    </row>
    <row r="3" spans="1:9" s="6" customFormat="1" ht="14.25">
      <c r="A3" s="454" t="s">
        <v>0</v>
      </c>
      <c r="B3" s="455"/>
      <c r="C3" s="455"/>
      <c r="D3" s="477"/>
      <c r="E3" s="7" t="s">
        <v>1</v>
      </c>
      <c r="F3" s="8"/>
      <c r="G3" s="68"/>
      <c r="H3" s="124"/>
      <c r="I3" s="119"/>
    </row>
    <row r="4" spans="1:9" s="6" customFormat="1">
      <c r="A4" s="456"/>
      <c r="B4" s="457"/>
      <c r="C4" s="457"/>
      <c r="D4" s="458"/>
      <c r="E4" s="456"/>
      <c r="F4" s="457"/>
      <c r="G4" s="457"/>
      <c r="H4" s="457"/>
      <c r="I4" s="458"/>
    </row>
    <row r="5" spans="1:9" s="6" customFormat="1">
      <c r="A5" s="454" t="s">
        <v>2</v>
      </c>
      <c r="B5" s="455"/>
      <c r="C5" s="455"/>
      <c r="D5" s="477"/>
      <c r="E5" s="454" t="s">
        <v>2</v>
      </c>
      <c r="F5" s="455"/>
      <c r="G5" s="455"/>
      <c r="H5" s="455"/>
      <c r="I5" s="477"/>
    </row>
    <row r="6" spans="1:9" s="6" customFormat="1">
      <c r="A6" s="456"/>
      <c r="B6" s="457"/>
      <c r="C6" s="457"/>
      <c r="D6" s="458"/>
      <c r="E6" s="456"/>
      <c r="F6" s="457"/>
      <c r="G6" s="457"/>
      <c r="H6" s="457"/>
      <c r="I6" s="458"/>
    </row>
    <row r="7" spans="1:9" s="4" customFormat="1">
      <c r="A7" s="454" t="s">
        <v>76</v>
      </c>
      <c r="B7" s="455"/>
      <c r="C7" s="9"/>
      <c r="D7" s="10"/>
      <c r="E7" s="454" t="s">
        <v>76</v>
      </c>
      <c r="F7" s="455"/>
      <c r="G7" s="455"/>
      <c r="H7" s="125"/>
      <c r="I7" s="120"/>
    </row>
    <row r="8" spans="1:9" s="4" customFormat="1">
      <c r="A8" s="456"/>
      <c r="B8" s="457"/>
      <c r="C8" s="457"/>
      <c r="D8" s="458"/>
      <c r="E8" s="456"/>
      <c r="F8" s="457"/>
      <c r="G8" s="457"/>
      <c r="H8" s="457"/>
      <c r="I8" s="458"/>
    </row>
    <row r="9" spans="1:9" s="4" customFormat="1">
      <c r="A9" s="454" t="s">
        <v>4</v>
      </c>
      <c r="B9" s="455"/>
      <c r="C9" s="11"/>
      <c r="D9" s="12"/>
      <c r="E9" s="454" t="s">
        <v>4</v>
      </c>
      <c r="F9" s="455"/>
      <c r="G9" s="455"/>
      <c r="H9" s="125"/>
      <c r="I9" s="120"/>
    </row>
    <row r="10" spans="1:9" s="4" customFormat="1">
      <c r="A10" s="456"/>
      <c r="B10" s="457"/>
      <c r="C10" s="457"/>
      <c r="D10" s="458"/>
      <c r="E10" s="456"/>
      <c r="F10" s="457"/>
      <c r="G10" s="457"/>
      <c r="H10" s="457"/>
      <c r="I10" s="458"/>
    </row>
    <row r="11" spans="1:9" s="4" customFormat="1">
      <c r="A11" s="454" t="s">
        <v>83</v>
      </c>
      <c r="B11" s="455"/>
      <c r="C11" s="9"/>
      <c r="D11" s="12" t="s">
        <v>3</v>
      </c>
      <c r="E11" s="7" t="s">
        <v>84</v>
      </c>
      <c r="F11" s="13"/>
      <c r="G11" s="69" t="s">
        <v>3</v>
      </c>
      <c r="H11" s="676"/>
      <c r="I11" s="677"/>
    </row>
    <row r="12" spans="1:9" s="4" customFormat="1">
      <c r="A12" s="456"/>
      <c r="B12" s="457"/>
      <c r="C12" s="457"/>
      <c r="D12" s="14"/>
      <c r="E12" s="456"/>
      <c r="F12" s="457"/>
      <c r="G12" s="467"/>
      <c r="H12" s="467"/>
      <c r="I12" s="468"/>
    </row>
    <row r="13" spans="1:9" s="4" customFormat="1">
      <c r="A13" s="454" t="s">
        <v>5</v>
      </c>
      <c r="B13" s="455"/>
      <c r="C13" s="11"/>
      <c r="D13" s="12"/>
      <c r="E13" s="454" t="s">
        <v>7</v>
      </c>
      <c r="F13" s="455"/>
      <c r="G13" s="455"/>
      <c r="H13" s="125"/>
      <c r="I13" s="120"/>
    </row>
    <row r="14" spans="1:9" s="4" customFormat="1">
      <c r="A14" s="456"/>
      <c r="B14" s="457"/>
      <c r="C14" s="457"/>
      <c r="D14" s="458"/>
      <c r="E14" s="456"/>
      <c r="F14" s="457"/>
      <c r="G14" s="457"/>
      <c r="H14" s="457"/>
      <c r="I14" s="458"/>
    </row>
    <row r="15" spans="1:9" s="4" customFormat="1">
      <c r="A15" s="454" t="s">
        <v>6</v>
      </c>
      <c r="B15" s="455"/>
      <c r="C15" s="11"/>
      <c r="D15" s="12"/>
      <c r="E15" s="454" t="s">
        <v>8</v>
      </c>
      <c r="F15" s="455"/>
      <c r="G15" s="455"/>
      <c r="H15" s="125"/>
      <c r="I15" s="120"/>
    </row>
    <row r="16" spans="1:9" s="4" customFormat="1">
      <c r="A16" s="456"/>
      <c r="B16" s="457"/>
      <c r="C16" s="457"/>
      <c r="D16" s="458"/>
      <c r="E16" s="456"/>
      <c r="F16" s="457"/>
      <c r="G16" s="457"/>
      <c r="H16" s="457"/>
      <c r="I16" s="458"/>
    </row>
    <row r="17" spans="1:9" s="4" customFormat="1" ht="16.5">
      <c r="A17" s="480" t="s">
        <v>9</v>
      </c>
      <c r="B17" s="419"/>
      <c r="C17" s="419"/>
      <c r="D17" s="419"/>
      <c r="E17" s="419"/>
      <c r="F17" s="419"/>
      <c r="G17" s="419"/>
      <c r="H17" s="419"/>
      <c r="I17" s="481"/>
    </row>
    <row r="18" spans="1:9" s="15" customFormat="1">
      <c r="A18" s="653" t="s">
        <v>335</v>
      </c>
      <c r="B18" s="654"/>
      <c r="C18" s="654"/>
      <c r="D18" s="654"/>
      <c r="E18" s="654"/>
      <c r="F18" s="654"/>
      <c r="G18" s="654"/>
      <c r="H18" s="654"/>
      <c r="I18" s="655"/>
    </row>
    <row r="19" spans="1:9" s="4" customFormat="1" ht="15">
      <c r="A19" s="689" t="s">
        <v>12</v>
      </c>
      <c r="B19" s="690"/>
      <c r="C19" s="690"/>
      <c r="D19" s="690"/>
      <c r="E19" s="690"/>
      <c r="F19" s="690"/>
      <c r="G19" s="690"/>
      <c r="H19" s="690"/>
      <c r="I19" s="691"/>
    </row>
    <row r="20" spans="1:9" s="61" customFormat="1" ht="45">
      <c r="A20" s="246" t="s">
        <v>80</v>
      </c>
      <c r="B20" s="472" t="s">
        <v>323</v>
      </c>
      <c r="C20" s="473"/>
      <c r="D20" s="473"/>
      <c r="E20" s="473"/>
      <c r="F20" s="473"/>
      <c r="G20" s="76" t="s">
        <v>10</v>
      </c>
      <c r="H20" s="253" t="s">
        <v>11</v>
      </c>
      <c r="I20" s="247" t="s">
        <v>69</v>
      </c>
    </row>
    <row r="21" spans="1:9" s="19" customFormat="1" ht="15">
      <c r="A21" s="254">
        <v>32001</v>
      </c>
      <c r="B21" s="255" t="s">
        <v>13</v>
      </c>
      <c r="C21" s="476" t="s">
        <v>303</v>
      </c>
      <c r="D21" s="476"/>
      <c r="E21" s="476"/>
      <c r="F21" s="476"/>
      <c r="G21" s="252">
        <v>125</v>
      </c>
      <c r="H21" s="272"/>
      <c r="I21" s="231">
        <f>SUM(G21*H21)</f>
        <v>0</v>
      </c>
    </row>
    <row r="22" spans="1:9" s="19" customFormat="1" ht="15">
      <c r="A22" s="114">
        <v>1747</v>
      </c>
      <c r="B22" s="249" t="s">
        <v>14</v>
      </c>
      <c r="C22" s="250" t="s">
        <v>105</v>
      </c>
      <c r="D22" s="251"/>
      <c r="E22" s="251"/>
      <c r="F22" s="251"/>
      <c r="G22" s="248">
        <v>125</v>
      </c>
      <c r="H22" s="273"/>
      <c r="I22" s="121">
        <f t="shared" ref="I22:I31" si="0">SUM(G22*H22)</f>
        <v>0</v>
      </c>
    </row>
    <row r="23" spans="1:9" s="19" customFormat="1" ht="15">
      <c r="A23" s="18">
        <v>3633</v>
      </c>
      <c r="B23" s="20" t="s">
        <v>15</v>
      </c>
      <c r="C23" s="21" t="s">
        <v>105</v>
      </c>
      <c r="D23" s="22"/>
      <c r="E23" s="22"/>
      <c r="F23" s="22"/>
      <c r="G23" s="70">
        <v>150</v>
      </c>
      <c r="H23" s="273"/>
      <c r="I23" s="121">
        <f t="shared" si="0"/>
        <v>0</v>
      </c>
    </row>
    <row r="24" spans="1:9" s="19" customFormat="1" ht="15">
      <c r="A24" s="18">
        <v>36255</v>
      </c>
      <c r="B24" s="20" t="s">
        <v>16</v>
      </c>
      <c r="C24" s="21" t="s">
        <v>17</v>
      </c>
      <c r="D24" s="22"/>
      <c r="E24" s="22"/>
      <c r="F24" s="23"/>
      <c r="G24" s="70">
        <v>150</v>
      </c>
      <c r="H24" s="273"/>
      <c r="I24" s="121">
        <f t="shared" si="0"/>
        <v>0</v>
      </c>
    </row>
    <row r="25" spans="1:9" s="19" customFormat="1" ht="33" customHeight="1">
      <c r="A25" s="18">
        <v>39893</v>
      </c>
      <c r="B25" s="461" t="s">
        <v>482</v>
      </c>
      <c r="C25" s="462"/>
      <c r="D25" s="462"/>
      <c r="E25" s="462"/>
      <c r="F25" s="463"/>
      <c r="G25" s="70">
        <v>155</v>
      </c>
      <c r="H25" s="273"/>
      <c r="I25" s="121">
        <f t="shared" si="0"/>
        <v>0</v>
      </c>
    </row>
    <row r="26" spans="1:9" s="19" customFormat="1" ht="15">
      <c r="A26" s="18">
        <v>47738</v>
      </c>
      <c r="B26" s="461" t="s">
        <v>270</v>
      </c>
      <c r="C26" s="462"/>
      <c r="D26" s="462"/>
      <c r="E26" s="462"/>
      <c r="F26" s="463"/>
      <c r="G26" s="70">
        <v>155</v>
      </c>
      <c r="H26" s="273"/>
      <c r="I26" s="121">
        <f t="shared" si="0"/>
        <v>0</v>
      </c>
    </row>
    <row r="27" spans="1:9" s="19" customFormat="1" ht="15">
      <c r="A27" s="18">
        <v>38486</v>
      </c>
      <c r="B27" s="461" t="s">
        <v>221</v>
      </c>
      <c r="C27" s="382"/>
      <c r="D27" s="382"/>
      <c r="E27" s="382"/>
      <c r="F27" s="383"/>
      <c r="G27" s="70">
        <v>125</v>
      </c>
      <c r="H27" s="273"/>
      <c r="I27" s="121">
        <f t="shared" si="0"/>
        <v>0</v>
      </c>
    </row>
    <row r="28" spans="1:9" s="185" customFormat="1" ht="15">
      <c r="A28" s="183">
        <v>47697</v>
      </c>
      <c r="B28" s="471" t="s">
        <v>269</v>
      </c>
      <c r="C28" s="382"/>
      <c r="D28" s="382"/>
      <c r="E28" s="382"/>
      <c r="F28" s="383"/>
      <c r="G28" s="184">
        <v>155</v>
      </c>
      <c r="H28" s="274"/>
      <c r="I28" s="121">
        <f t="shared" si="0"/>
        <v>0</v>
      </c>
    </row>
    <row r="29" spans="1:9" s="19" customFormat="1" ht="15">
      <c r="A29" s="18">
        <v>3577</v>
      </c>
      <c r="B29" s="20" t="s">
        <v>18</v>
      </c>
      <c r="C29" s="459" t="s">
        <v>106</v>
      </c>
      <c r="D29" s="459"/>
      <c r="E29" s="459"/>
      <c r="F29" s="460"/>
      <c r="G29" s="70">
        <v>125</v>
      </c>
      <c r="H29" s="273"/>
      <c r="I29" s="121">
        <f t="shared" si="0"/>
        <v>0</v>
      </c>
    </row>
    <row r="30" spans="1:9" s="19" customFormat="1" ht="15">
      <c r="A30" s="18">
        <v>6997</v>
      </c>
      <c r="B30" s="20" t="s">
        <v>18</v>
      </c>
      <c r="C30" s="459" t="s">
        <v>152</v>
      </c>
      <c r="D30" s="459"/>
      <c r="E30" s="459"/>
      <c r="F30" s="460"/>
      <c r="G30" s="70">
        <v>125</v>
      </c>
      <c r="H30" s="273"/>
      <c r="I30" s="121">
        <f t="shared" si="0"/>
        <v>0</v>
      </c>
    </row>
    <row r="31" spans="1:9" s="19" customFormat="1" ht="15">
      <c r="A31" s="18">
        <v>47739</v>
      </c>
      <c r="B31" s="461" t="s">
        <v>268</v>
      </c>
      <c r="C31" s="462"/>
      <c r="D31" s="462"/>
      <c r="E31" s="462"/>
      <c r="F31" s="463"/>
      <c r="G31" s="70">
        <v>155</v>
      </c>
      <c r="H31" s="273"/>
      <c r="I31" s="121">
        <f t="shared" si="0"/>
        <v>0</v>
      </c>
    </row>
    <row r="32" spans="1:9" s="19" customFormat="1" ht="15">
      <c r="A32" s="18">
        <v>42707</v>
      </c>
      <c r="B32" s="461" t="s">
        <v>461</v>
      </c>
      <c r="C32" s="462"/>
      <c r="D32" s="462"/>
      <c r="E32" s="462"/>
      <c r="F32" s="463"/>
      <c r="G32" s="70">
        <v>125</v>
      </c>
      <c r="H32" s="273"/>
      <c r="I32" s="121">
        <f t="shared" ref="I32:I79" si="1">SUM(G32*H32)</f>
        <v>0</v>
      </c>
    </row>
    <row r="33" spans="1:9" s="185" customFormat="1" ht="32.25" customHeight="1">
      <c r="A33" s="183">
        <v>47698</v>
      </c>
      <c r="B33" s="471" t="s">
        <v>260</v>
      </c>
      <c r="C33" s="474"/>
      <c r="D33" s="474"/>
      <c r="E33" s="474"/>
      <c r="F33" s="475"/>
      <c r="G33" s="184">
        <v>155</v>
      </c>
      <c r="H33" s="274"/>
      <c r="I33" s="121">
        <f t="shared" si="1"/>
        <v>0</v>
      </c>
    </row>
    <row r="34" spans="1:9" s="19" customFormat="1" ht="15">
      <c r="A34" s="18">
        <v>1768</v>
      </c>
      <c r="B34" s="20" t="s">
        <v>19</v>
      </c>
      <c r="C34" s="21" t="s">
        <v>222</v>
      </c>
      <c r="D34" s="22"/>
      <c r="E34" s="22"/>
      <c r="F34" s="22"/>
      <c r="G34" s="70">
        <v>125</v>
      </c>
      <c r="H34" s="273"/>
      <c r="I34" s="121">
        <f t="shared" si="1"/>
        <v>0</v>
      </c>
    </row>
    <row r="35" spans="1:9" s="19" customFormat="1" ht="15">
      <c r="A35" s="18">
        <v>5355</v>
      </c>
      <c r="B35" s="20" t="s">
        <v>20</v>
      </c>
      <c r="C35" s="459" t="s">
        <v>487</v>
      </c>
      <c r="D35" s="459"/>
      <c r="E35" s="459"/>
      <c r="F35" s="460"/>
      <c r="G35" s="70">
        <v>125</v>
      </c>
      <c r="H35" s="273"/>
      <c r="I35" s="121">
        <f t="shared" si="1"/>
        <v>0</v>
      </c>
    </row>
    <row r="36" spans="1:9" s="19" customFormat="1" ht="15">
      <c r="A36" s="18">
        <v>7557</v>
      </c>
      <c r="B36" s="20" t="s">
        <v>21</v>
      </c>
      <c r="C36" s="459" t="s">
        <v>488</v>
      </c>
      <c r="D36" s="459"/>
      <c r="E36" s="459"/>
      <c r="F36" s="460"/>
      <c r="G36" s="70">
        <v>150</v>
      </c>
      <c r="H36" s="273"/>
      <c r="I36" s="121">
        <f t="shared" si="1"/>
        <v>0</v>
      </c>
    </row>
    <row r="37" spans="1:9" s="19" customFormat="1" ht="15">
      <c r="A37" s="18">
        <v>2062</v>
      </c>
      <c r="B37" s="20" t="s">
        <v>22</v>
      </c>
      <c r="C37" s="459" t="s">
        <v>25</v>
      </c>
      <c r="D37" s="459"/>
      <c r="E37" s="459"/>
      <c r="F37" s="460"/>
      <c r="G37" s="70">
        <v>125</v>
      </c>
      <c r="H37" s="273"/>
      <c r="I37" s="121">
        <f t="shared" si="1"/>
        <v>0</v>
      </c>
    </row>
    <row r="38" spans="1:9" s="19" customFormat="1" ht="15">
      <c r="A38" s="18">
        <v>72288</v>
      </c>
      <c r="B38" s="20" t="s">
        <v>501</v>
      </c>
      <c r="C38" s="265" t="s">
        <v>502</v>
      </c>
      <c r="D38" s="265"/>
      <c r="E38" s="265"/>
      <c r="F38" s="265"/>
      <c r="G38" s="70">
        <v>125</v>
      </c>
      <c r="H38" s="273"/>
      <c r="I38" s="121">
        <f t="shared" si="1"/>
        <v>0</v>
      </c>
    </row>
    <row r="39" spans="1:9" s="19" customFormat="1" ht="15">
      <c r="A39" s="18">
        <v>5362</v>
      </c>
      <c r="B39" s="20" t="s">
        <v>23</v>
      </c>
      <c r="C39" s="466" t="s">
        <v>489</v>
      </c>
      <c r="D39" s="401"/>
      <c r="E39" s="22"/>
      <c r="F39" s="22"/>
      <c r="G39" s="70">
        <v>125</v>
      </c>
      <c r="H39" s="273"/>
      <c r="I39" s="121">
        <f t="shared" si="1"/>
        <v>0</v>
      </c>
    </row>
    <row r="40" spans="1:9" s="19" customFormat="1" ht="15">
      <c r="A40" s="18">
        <v>63541</v>
      </c>
      <c r="B40" s="20" t="s">
        <v>503</v>
      </c>
      <c r="C40" s="466" t="s">
        <v>38</v>
      </c>
      <c r="D40" s="401"/>
      <c r="E40" s="22"/>
      <c r="F40" s="22"/>
      <c r="G40" s="70">
        <v>125</v>
      </c>
      <c r="H40" s="273"/>
      <c r="I40" s="121">
        <f t="shared" si="1"/>
        <v>0</v>
      </c>
    </row>
    <row r="41" spans="1:9" s="19" customFormat="1" ht="15">
      <c r="A41" s="18">
        <v>2083</v>
      </c>
      <c r="B41" s="20" t="s">
        <v>24</v>
      </c>
      <c r="C41" s="21" t="s">
        <v>26</v>
      </c>
      <c r="D41" s="24"/>
      <c r="E41" s="22"/>
      <c r="F41" s="22"/>
      <c r="G41" s="70">
        <v>125</v>
      </c>
      <c r="H41" s="273"/>
      <c r="I41" s="121">
        <f t="shared" si="1"/>
        <v>0</v>
      </c>
    </row>
    <row r="42" spans="1:9" s="19" customFormat="1" ht="33.75" customHeight="1">
      <c r="A42" s="18">
        <v>39895</v>
      </c>
      <c r="B42" s="461" t="s">
        <v>490</v>
      </c>
      <c r="C42" s="464"/>
      <c r="D42" s="464"/>
      <c r="E42" s="464"/>
      <c r="F42" s="465"/>
      <c r="G42" s="70">
        <v>155</v>
      </c>
      <c r="H42" s="273"/>
      <c r="I42" s="121">
        <f t="shared" si="1"/>
        <v>0</v>
      </c>
    </row>
    <row r="43" spans="1:9" s="19" customFormat="1" ht="23.25" customHeight="1">
      <c r="A43" s="18">
        <v>47740</v>
      </c>
      <c r="B43" s="461" t="s">
        <v>491</v>
      </c>
      <c r="C43" s="382"/>
      <c r="D43" s="382"/>
      <c r="E43" s="382"/>
      <c r="F43" s="383"/>
      <c r="G43" s="70">
        <v>155</v>
      </c>
      <c r="H43" s="273"/>
      <c r="I43" s="121">
        <f t="shared" si="1"/>
        <v>0</v>
      </c>
    </row>
    <row r="44" spans="1:9" s="19" customFormat="1" ht="15">
      <c r="A44" s="18">
        <v>4452</v>
      </c>
      <c r="B44" s="20" t="s">
        <v>27</v>
      </c>
      <c r="C44" s="25" t="s">
        <v>39</v>
      </c>
      <c r="D44" s="22"/>
      <c r="E44" s="22"/>
      <c r="F44" s="22"/>
      <c r="G44" s="70">
        <v>125</v>
      </c>
      <c r="H44" s="275"/>
      <c r="I44" s="121">
        <f t="shared" si="1"/>
        <v>0</v>
      </c>
    </row>
    <row r="45" spans="1:9" s="19" customFormat="1" ht="15">
      <c r="A45" s="18">
        <v>63674</v>
      </c>
      <c r="B45" s="20" t="s">
        <v>304</v>
      </c>
      <c r="C45" s="25" t="s">
        <v>39</v>
      </c>
      <c r="D45" s="22"/>
      <c r="E45" s="22"/>
      <c r="F45" s="22"/>
      <c r="G45" s="70">
        <v>125</v>
      </c>
      <c r="H45" s="276"/>
      <c r="I45" s="121">
        <f t="shared" si="1"/>
        <v>0</v>
      </c>
    </row>
    <row r="46" spans="1:9" s="19" customFormat="1" ht="15">
      <c r="A46" s="18">
        <v>1789</v>
      </c>
      <c r="B46" s="20" t="s">
        <v>28</v>
      </c>
      <c r="C46" s="25" t="s">
        <v>39</v>
      </c>
      <c r="D46" s="22"/>
      <c r="E46" s="22"/>
      <c r="F46" s="22"/>
      <c r="G46" s="70">
        <v>125</v>
      </c>
      <c r="H46" s="273"/>
      <c r="I46" s="121">
        <f t="shared" si="1"/>
        <v>0</v>
      </c>
    </row>
    <row r="47" spans="1:9" s="19" customFormat="1" ht="15">
      <c r="A47" s="18">
        <v>4466</v>
      </c>
      <c r="B47" s="20" t="s">
        <v>29</v>
      </c>
      <c r="C47" s="25" t="s">
        <v>39</v>
      </c>
      <c r="D47" s="22"/>
      <c r="E47" s="22"/>
      <c r="F47" s="22"/>
      <c r="G47" s="70">
        <v>125</v>
      </c>
      <c r="H47" s="273"/>
      <c r="I47" s="121">
        <f t="shared" si="1"/>
        <v>0</v>
      </c>
    </row>
    <row r="48" spans="1:9" s="19" customFormat="1" ht="15">
      <c r="A48" s="18">
        <v>63677</v>
      </c>
      <c r="B48" s="20" t="s">
        <v>305</v>
      </c>
      <c r="C48" s="25" t="s">
        <v>39</v>
      </c>
      <c r="D48" s="22"/>
      <c r="E48" s="22"/>
      <c r="F48" s="22"/>
      <c r="G48" s="70">
        <v>125</v>
      </c>
      <c r="H48" s="277"/>
      <c r="I48" s="201">
        <f t="shared" si="1"/>
        <v>0</v>
      </c>
    </row>
    <row r="49" spans="1:9" s="19" customFormat="1" ht="33" customHeight="1">
      <c r="A49" s="18">
        <v>39896</v>
      </c>
      <c r="B49" s="461" t="s">
        <v>483</v>
      </c>
      <c r="C49" s="464"/>
      <c r="D49" s="464"/>
      <c r="E49" s="464"/>
      <c r="F49" s="465"/>
      <c r="G49" s="70">
        <v>155</v>
      </c>
      <c r="H49" s="272"/>
      <c r="I49" s="136">
        <f t="shared" si="1"/>
        <v>0</v>
      </c>
    </row>
    <row r="50" spans="1:9" s="19" customFormat="1" ht="15">
      <c r="A50" s="18">
        <v>1803</v>
      </c>
      <c r="B50" s="20" t="s">
        <v>30</v>
      </c>
      <c r="C50" s="25" t="s">
        <v>39</v>
      </c>
      <c r="D50" s="22"/>
      <c r="E50" s="22"/>
      <c r="F50" s="22"/>
      <c r="G50" s="70">
        <v>125</v>
      </c>
      <c r="H50" s="273"/>
      <c r="I50" s="121">
        <f t="shared" si="1"/>
        <v>0</v>
      </c>
    </row>
    <row r="51" spans="1:9" s="19" customFormat="1" ht="15">
      <c r="A51" s="18">
        <v>1917</v>
      </c>
      <c r="B51" s="20" t="s">
        <v>31</v>
      </c>
      <c r="C51" s="25" t="s">
        <v>39</v>
      </c>
      <c r="D51" s="22"/>
      <c r="E51" s="22"/>
      <c r="F51" s="22"/>
      <c r="G51" s="70">
        <v>150</v>
      </c>
      <c r="H51" s="273"/>
      <c r="I51" s="121">
        <f t="shared" si="1"/>
        <v>0</v>
      </c>
    </row>
    <row r="52" spans="1:9" s="19" customFormat="1" ht="15">
      <c r="A52" s="18">
        <v>1924</v>
      </c>
      <c r="B52" s="20" t="s">
        <v>32</v>
      </c>
      <c r="C52" s="25" t="s">
        <v>39</v>
      </c>
      <c r="D52" s="22"/>
      <c r="E52" s="22"/>
      <c r="F52" s="26"/>
      <c r="G52" s="71">
        <v>175</v>
      </c>
      <c r="H52" s="273"/>
      <c r="I52" s="121">
        <f t="shared" si="1"/>
        <v>0</v>
      </c>
    </row>
    <row r="53" spans="1:9" s="19" customFormat="1" ht="15">
      <c r="A53" s="18">
        <v>6012</v>
      </c>
      <c r="B53" s="20" t="s">
        <v>33</v>
      </c>
      <c r="C53" s="21" t="s">
        <v>107</v>
      </c>
      <c r="D53" s="22"/>
      <c r="E53" s="22"/>
      <c r="F53" s="26"/>
      <c r="G53" s="71">
        <v>125</v>
      </c>
      <c r="H53" s="273"/>
      <c r="I53" s="121">
        <f t="shared" si="1"/>
        <v>0</v>
      </c>
    </row>
    <row r="54" spans="1:9" s="19" customFormat="1" ht="15">
      <c r="A54" s="18">
        <v>43639</v>
      </c>
      <c r="B54" s="461" t="s">
        <v>272</v>
      </c>
      <c r="C54" s="382"/>
      <c r="D54" s="382"/>
      <c r="E54" s="382"/>
      <c r="F54" s="383"/>
      <c r="G54" s="71">
        <v>125</v>
      </c>
      <c r="H54" s="273"/>
      <c r="I54" s="121">
        <f t="shared" si="1"/>
        <v>0</v>
      </c>
    </row>
    <row r="55" spans="1:9" s="19" customFormat="1" ht="15">
      <c r="A55" s="18">
        <v>6026</v>
      </c>
      <c r="B55" s="20" t="s">
        <v>34</v>
      </c>
      <c r="C55" s="25" t="s">
        <v>39</v>
      </c>
      <c r="D55" s="22"/>
      <c r="E55" s="22"/>
      <c r="F55" s="26"/>
      <c r="G55" s="71">
        <v>125</v>
      </c>
      <c r="H55" s="278"/>
      <c r="I55" s="121">
        <f t="shared" si="1"/>
        <v>0</v>
      </c>
    </row>
    <row r="56" spans="1:9" s="19" customFormat="1" ht="15">
      <c r="A56" s="18">
        <v>63679</v>
      </c>
      <c r="B56" s="20" t="s">
        <v>306</v>
      </c>
      <c r="C56" s="25" t="s">
        <v>39</v>
      </c>
      <c r="D56" s="22"/>
      <c r="E56" s="22"/>
      <c r="F56" s="26"/>
      <c r="G56" s="71">
        <v>125</v>
      </c>
      <c r="H56" s="278"/>
      <c r="I56" s="121">
        <f t="shared" si="1"/>
        <v>0</v>
      </c>
    </row>
    <row r="57" spans="1:9" s="19" customFormat="1" ht="15">
      <c r="A57" s="18">
        <v>8623</v>
      </c>
      <c r="B57" s="20" t="s">
        <v>35</v>
      </c>
      <c r="C57" s="21" t="s">
        <v>37</v>
      </c>
      <c r="D57" s="22"/>
      <c r="E57" s="22"/>
      <c r="F57" s="26"/>
      <c r="G57" s="71">
        <v>125</v>
      </c>
      <c r="H57" s="273"/>
      <c r="I57" s="121">
        <f t="shared" si="1"/>
        <v>0</v>
      </c>
    </row>
    <row r="58" spans="1:9" s="19" customFormat="1" ht="15">
      <c r="A58" s="18">
        <v>8637</v>
      </c>
      <c r="B58" s="20" t="s">
        <v>36</v>
      </c>
      <c r="C58" s="21" t="s">
        <v>38</v>
      </c>
      <c r="D58" s="22"/>
      <c r="E58" s="22"/>
      <c r="F58" s="26"/>
      <c r="G58" s="71">
        <v>125</v>
      </c>
      <c r="H58" s="273"/>
      <c r="I58" s="121">
        <f t="shared" si="1"/>
        <v>0</v>
      </c>
    </row>
    <row r="59" spans="1:9" s="19" customFormat="1" ht="15">
      <c r="A59" s="18">
        <v>1872</v>
      </c>
      <c r="B59" s="20" t="s">
        <v>85</v>
      </c>
      <c r="C59" s="21" t="s">
        <v>38</v>
      </c>
      <c r="D59" s="22"/>
      <c r="E59" s="22"/>
      <c r="F59" s="26"/>
      <c r="G59" s="71">
        <v>125</v>
      </c>
      <c r="H59" s="278"/>
      <c r="I59" s="121">
        <f t="shared" si="1"/>
        <v>0</v>
      </c>
    </row>
    <row r="60" spans="1:9" s="19" customFormat="1" ht="33" customHeight="1">
      <c r="A60" s="27">
        <v>8651</v>
      </c>
      <c r="B60" s="28" t="s">
        <v>40</v>
      </c>
      <c r="C60" s="345" t="s">
        <v>184</v>
      </c>
      <c r="D60" s="345"/>
      <c r="E60" s="345"/>
      <c r="F60" s="346"/>
      <c r="G60" s="72">
        <v>125</v>
      </c>
      <c r="H60" s="278"/>
      <c r="I60" s="121">
        <f t="shared" si="1"/>
        <v>0</v>
      </c>
    </row>
    <row r="61" spans="1:9" s="19" customFormat="1" ht="24" customHeight="1">
      <c r="A61" s="27">
        <v>7659</v>
      </c>
      <c r="B61" s="28" t="s">
        <v>41</v>
      </c>
      <c r="C61" s="345" t="s">
        <v>153</v>
      </c>
      <c r="D61" s="345"/>
      <c r="E61" s="345"/>
      <c r="F61" s="346"/>
      <c r="G61" s="72">
        <v>125</v>
      </c>
      <c r="H61" s="273"/>
      <c r="I61" s="121">
        <f t="shared" si="1"/>
        <v>0</v>
      </c>
    </row>
    <row r="62" spans="1:9" s="19" customFormat="1" ht="33" customHeight="1">
      <c r="A62" s="27">
        <v>8665</v>
      </c>
      <c r="B62" s="28" t="s">
        <v>42</v>
      </c>
      <c r="C62" s="355" t="s">
        <v>183</v>
      </c>
      <c r="D62" s="355"/>
      <c r="E62" s="355"/>
      <c r="F62" s="356"/>
      <c r="G62" s="72">
        <v>125</v>
      </c>
      <c r="H62" s="273"/>
      <c r="I62" s="121">
        <f t="shared" si="1"/>
        <v>0</v>
      </c>
    </row>
    <row r="63" spans="1:9" s="19" customFormat="1" ht="29.25" customHeight="1">
      <c r="A63" s="27">
        <v>7673</v>
      </c>
      <c r="B63" s="28" t="s">
        <v>43</v>
      </c>
      <c r="C63" s="355" t="s">
        <v>154</v>
      </c>
      <c r="D63" s="355"/>
      <c r="E63" s="355"/>
      <c r="F63" s="356"/>
      <c r="G63" s="72">
        <v>125</v>
      </c>
      <c r="H63" s="273"/>
      <c r="I63" s="121">
        <f t="shared" si="1"/>
        <v>0</v>
      </c>
    </row>
    <row r="64" spans="1:9" s="19" customFormat="1" ht="15">
      <c r="A64" s="27">
        <v>8679</v>
      </c>
      <c r="B64" s="28" t="s">
        <v>44</v>
      </c>
      <c r="C64" s="482" t="s">
        <v>108</v>
      </c>
      <c r="D64" s="482"/>
      <c r="E64" s="482"/>
      <c r="F64" s="29"/>
      <c r="G64" s="72">
        <v>125</v>
      </c>
      <c r="H64" s="273"/>
      <c r="I64" s="121">
        <f t="shared" si="1"/>
        <v>0</v>
      </c>
    </row>
    <row r="65" spans="1:9" s="19" customFormat="1" ht="15">
      <c r="A65" s="27">
        <v>7186</v>
      </c>
      <c r="B65" s="28" t="s">
        <v>45</v>
      </c>
      <c r="C65" s="355" t="s">
        <v>403</v>
      </c>
      <c r="D65" s="355"/>
      <c r="E65" s="355"/>
      <c r="F65" s="356"/>
      <c r="G65" s="72">
        <v>150</v>
      </c>
      <c r="H65" s="273"/>
      <c r="I65" s="121">
        <f t="shared" si="1"/>
        <v>0</v>
      </c>
    </row>
    <row r="66" spans="1:9" s="19" customFormat="1" ht="15">
      <c r="A66" s="27">
        <v>41094</v>
      </c>
      <c r="B66" s="344" t="s">
        <v>223</v>
      </c>
      <c r="C66" s="382"/>
      <c r="D66" s="382"/>
      <c r="E66" s="382"/>
      <c r="F66" s="383"/>
      <c r="G66" s="72">
        <v>150</v>
      </c>
      <c r="H66" s="273"/>
      <c r="I66" s="121">
        <f t="shared" si="1"/>
        <v>0</v>
      </c>
    </row>
    <row r="67" spans="1:9" s="185" customFormat="1" ht="15">
      <c r="A67" s="186">
        <v>47700</v>
      </c>
      <c r="B67" s="381" t="s">
        <v>220</v>
      </c>
      <c r="C67" s="382"/>
      <c r="D67" s="382"/>
      <c r="E67" s="382"/>
      <c r="F67" s="383"/>
      <c r="G67" s="187">
        <v>155</v>
      </c>
      <c r="H67" s="274"/>
      <c r="I67" s="121">
        <f t="shared" si="1"/>
        <v>0</v>
      </c>
    </row>
    <row r="68" spans="1:9" s="19" customFormat="1" ht="15">
      <c r="A68" s="27">
        <v>7200</v>
      </c>
      <c r="B68" s="28" t="s">
        <v>46</v>
      </c>
      <c r="C68" s="469" t="s">
        <v>39</v>
      </c>
      <c r="D68" s="469"/>
      <c r="E68" s="469"/>
      <c r="F68" s="470"/>
      <c r="G68" s="72">
        <v>150</v>
      </c>
      <c r="H68" s="273"/>
      <c r="I68" s="121">
        <f t="shared" si="1"/>
        <v>0</v>
      </c>
    </row>
    <row r="69" spans="1:9" s="19" customFormat="1" ht="15">
      <c r="A69" s="27">
        <v>1872</v>
      </c>
      <c r="B69" s="28" t="s">
        <v>47</v>
      </c>
      <c r="C69" s="355" t="s">
        <v>26</v>
      </c>
      <c r="D69" s="355"/>
      <c r="E69" s="355"/>
      <c r="F69" s="356"/>
      <c r="G69" s="72">
        <v>125</v>
      </c>
      <c r="H69" s="273"/>
      <c r="I69" s="121">
        <f t="shared" si="1"/>
        <v>0</v>
      </c>
    </row>
    <row r="70" spans="1:9" s="19" customFormat="1" ht="15">
      <c r="A70" s="27">
        <v>3880</v>
      </c>
      <c r="B70" s="28" t="s">
        <v>48</v>
      </c>
      <c r="C70" s="355" t="s">
        <v>51</v>
      </c>
      <c r="D70" s="355"/>
      <c r="E70" s="355"/>
      <c r="F70" s="356"/>
      <c r="G70" s="72">
        <v>125</v>
      </c>
      <c r="H70" s="273"/>
      <c r="I70" s="121">
        <f t="shared" si="1"/>
        <v>0</v>
      </c>
    </row>
    <row r="71" spans="1:9" s="19" customFormat="1" ht="15">
      <c r="A71" s="27">
        <v>4560</v>
      </c>
      <c r="B71" s="28" t="s">
        <v>49</v>
      </c>
      <c r="C71" s="30" t="s">
        <v>51</v>
      </c>
      <c r="D71" s="23"/>
      <c r="E71" s="23"/>
      <c r="F71" s="29"/>
      <c r="G71" s="72">
        <v>125</v>
      </c>
      <c r="H71" s="273"/>
      <c r="I71" s="121">
        <f t="shared" si="1"/>
        <v>0</v>
      </c>
    </row>
    <row r="72" spans="1:9" s="19" customFormat="1" ht="15">
      <c r="A72" s="27">
        <v>4002</v>
      </c>
      <c r="B72" s="28" t="s">
        <v>50</v>
      </c>
      <c r="C72" s="30" t="s">
        <v>51</v>
      </c>
      <c r="D72" s="23"/>
      <c r="E72" s="23"/>
      <c r="F72" s="29"/>
      <c r="G72" s="72">
        <v>125</v>
      </c>
      <c r="H72" s="278"/>
      <c r="I72" s="121">
        <f t="shared" si="1"/>
        <v>0</v>
      </c>
    </row>
    <row r="73" spans="1:9" s="19" customFormat="1" ht="15">
      <c r="A73" s="27">
        <v>65828</v>
      </c>
      <c r="B73" s="344" t="s">
        <v>402</v>
      </c>
      <c r="C73" s="363"/>
      <c r="D73" s="363"/>
      <c r="E73" s="363"/>
      <c r="F73" s="364"/>
      <c r="G73" s="101">
        <v>125</v>
      </c>
      <c r="H73" s="279"/>
      <c r="I73" s="121">
        <f t="shared" si="1"/>
        <v>0</v>
      </c>
    </row>
    <row r="74" spans="1:9" s="19" customFormat="1" ht="15">
      <c r="A74" s="27">
        <v>32470</v>
      </c>
      <c r="B74" s="67" t="s">
        <v>97</v>
      </c>
      <c r="C74" s="60" t="s">
        <v>98</v>
      </c>
      <c r="D74" s="33"/>
      <c r="E74" s="33"/>
      <c r="F74" s="34"/>
      <c r="G74" s="73">
        <v>125</v>
      </c>
      <c r="H74" s="278"/>
      <c r="I74" s="121">
        <f t="shared" si="1"/>
        <v>0</v>
      </c>
    </row>
    <row r="75" spans="1:9" s="19" customFormat="1" ht="15">
      <c r="A75" s="27">
        <v>36205</v>
      </c>
      <c r="B75" s="379" t="s">
        <v>224</v>
      </c>
      <c r="C75" s="380"/>
      <c r="D75" s="380"/>
      <c r="E75" s="380"/>
      <c r="F75" s="380"/>
      <c r="G75" s="74">
        <v>125</v>
      </c>
      <c r="H75" s="280"/>
      <c r="I75" s="121">
        <f t="shared" si="1"/>
        <v>0</v>
      </c>
    </row>
    <row r="76" spans="1:9" s="19" customFormat="1" ht="15">
      <c r="A76" s="32">
        <v>37593</v>
      </c>
      <c r="B76" s="340" t="s">
        <v>300</v>
      </c>
      <c r="C76" s="341"/>
      <c r="D76" s="341"/>
      <c r="E76" s="341"/>
      <c r="F76" s="342"/>
      <c r="G76" s="75">
        <v>125</v>
      </c>
      <c r="H76" s="272"/>
      <c r="I76" s="121">
        <f t="shared" si="1"/>
        <v>0</v>
      </c>
    </row>
    <row r="77" spans="1:9" s="19" customFormat="1" ht="15">
      <c r="A77" s="32">
        <v>62176</v>
      </c>
      <c r="B77" s="340" t="s">
        <v>258</v>
      </c>
      <c r="C77" s="341"/>
      <c r="D77" s="341"/>
      <c r="E77" s="341"/>
      <c r="F77" s="342"/>
      <c r="G77" s="75">
        <v>125</v>
      </c>
      <c r="H77" s="272"/>
      <c r="I77" s="121">
        <f t="shared" si="1"/>
        <v>0</v>
      </c>
    </row>
    <row r="78" spans="1:9" s="19" customFormat="1" ht="27" customHeight="1">
      <c r="A78" s="266">
        <v>50480</v>
      </c>
      <c r="B78" s="452" t="s">
        <v>462</v>
      </c>
      <c r="C78" s="453"/>
      <c r="D78" s="453"/>
      <c r="E78" s="453"/>
      <c r="F78" s="453"/>
      <c r="G78" s="267">
        <v>155</v>
      </c>
      <c r="H78" s="281"/>
      <c r="I78" s="201">
        <f t="shared" si="1"/>
        <v>0</v>
      </c>
    </row>
    <row r="79" spans="1:9" s="19" customFormat="1" ht="15">
      <c r="A79" s="31">
        <v>48282</v>
      </c>
      <c r="B79" s="344" t="s">
        <v>251</v>
      </c>
      <c r="C79" s="382"/>
      <c r="D79" s="382"/>
      <c r="E79" s="382"/>
      <c r="F79" s="383"/>
      <c r="G79" s="78">
        <v>125</v>
      </c>
      <c r="H79" s="282"/>
      <c r="I79" s="136">
        <f t="shared" si="1"/>
        <v>0</v>
      </c>
    </row>
    <row r="80" spans="1:9" s="19" customFormat="1" ht="15">
      <c r="A80" s="268"/>
      <c r="B80" s="428" t="s">
        <v>428</v>
      </c>
      <c r="C80" s="429"/>
      <c r="D80" s="429"/>
      <c r="E80" s="429"/>
      <c r="F80" s="429"/>
      <c r="G80" s="269"/>
      <c r="H80" s="208"/>
      <c r="I80" s="208"/>
    </row>
    <row r="81" spans="1:9" s="36" customFormat="1" ht="15" customHeight="1">
      <c r="A81" s="207">
        <v>36094</v>
      </c>
      <c r="B81" s="444" t="s">
        <v>227</v>
      </c>
      <c r="C81" s="444"/>
      <c r="D81" s="444"/>
      <c r="E81" s="444"/>
      <c r="F81" s="445"/>
      <c r="G81" s="182">
        <v>10</v>
      </c>
      <c r="H81" s="283"/>
      <c r="I81" s="121">
        <f>SUM(G81*H81)</f>
        <v>0</v>
      </c>
    </row>
    <row r="82" spans="1:9" s="36" customFormat="1" ht="15" customHeight="1">
      <c r="A82" s="35">
        <v>36106</v>
      </c>
      <c r="B82" s="444" t="s">
        <v>218</v>
      </c>
      <c r="C82" s="444"/>
      <c r="D82" s="444"/>
      <c r="E82" s="444"/>
      <c r="F82" s="444"/>
      <c r="G82" s="77">
        <v>10</v>
      </c>
      <c r="H82" s="284"/>
      <c r="I82" s="121">
        <f t="shared" ref="I82:I87" si="2">SUM(G82*H82)</f>
        <v>0</v>
      </c>
    </row>
    <row r="83" spans="1:9" s="36" customFormat="1" ht="15" customHeight="1">
      <c r="A83" s="35">
        <v>36107</v>
      </c>
      <c r="B83" s="444" t="s">
        <v>219</v>
      </c>
      <c r="C83" s="444"/>
      <c r="D83" s="444"/>
      <c r="E83" s="444"/>
      <c r="F83" s="444"/>
      <c r="G83" s="78">
        <v>10</v>
      </c>
      <c r="H83" s="284"/>
      <c r="I83" s="121">
        <f t="shared" si="2"/>
        <v>0</v>
      </c>
    </row>
    <row r="84" spans="1:9" s="36" customFormat="1" ht="15" customHeight="1">
      <c r="A84" s="35">
        <v>42541</v>
      </c>
      <c r="B84" s="444" t="s">
        <v>225</v>
      </c>
      <c r="C84" s="444"/>
      <c r="D84" s="444"/>
      <c r="E84" s="444"/>
      <c r="F84" s="444"/>
      <c r="G84" s="78">
        <v>10</v>
      </c>
      <c r="H84" s="284"/>
      <c r="I84" s="121">
        <f t="shared" si="2"/>
        <v>0</v>
      </c>
    </row>
    <row r="85" spans="1:9" s="36" customFormat="1" ht="15" customHeight="1">
      <c r="A85" s="35">
        <v>43789</v>
      </c>
      <c r="B85" s="444" t="s">
        <v>226</v>
      </c>
      <c r="C85" s="444"/>
      <c r="D85" s="444"/>
      <c r="E85" s="444"/>
      <c r="F85" s="444"/>
      <c r="G85" s="78">
        <v>10</v>
      </c>
      <c r="H85" s="284"/>
      <c r="I85" s="121">
        <f t="shared" si="2"/>
        <v>0</v>
      </c>
    </row>
    <row r="86" spans="1:9" s="189" customFormat="1" ht="15" customHeight="1">
      <c r="A86" s="35">
        <v>50504</v>
      </c>
      <c r="B86" s="434" t="s">
        <v>281</v>
      </c>
      <c r="C86" s="435"/>
      <c r="D86" s="435"/>
      <c r="E86" s="435"/>
      <c r="F86" s="436"/>
      <c r="G86" s="188">
        <v>10</v>
      </c>
      <c r="H86" s="285"/>
      <c r="I86" s="121">
        <f t="shared" si="2"/>
        <v>0</v>
      </c>
    </row>
    <row r="87" spans="1:9" s="36" customFormat="1" ht="15" customHeight="1">
      <c r="A87" s="210">
        <v>50505</v>
      </c>
      <c r="B87" s="437" t="s">
        <v>282</v>
      </c>
      <c r="C87" s="438"/>
      <c r="D87" s="438"/>
      <c r="E87" s="438"/>
      <c r="F87" s="438"/>
      <c r="G87" s="117">
        <v>35</v>
      </c>
      <c r="H87" s="286"/>
      <c r="I87" s="121">
        <f t="shared" si="2"/>
        <v>0</v>
      </c>
    </row>
    <row r="88" spans="1:9" s="36" customFormat="1" ht="15">
      <c r="A88" s="209"/>
      <c r="B88" s="425" t="s">
        <v>421</v>
      </c>
      <c r="C88" s="426"/>
      <c r="D88" s="426"/>
      <c r="E88" s="426"/>
      <c r="F88" s="427"/>
      <c r="G88" s="211"/>
      <c r="H88" s="208"/>
      <c r="I88" s="208"/>
    </row>
    <row r="89" spans="1:9" s="19" customFormat="1" ht="33" customHeight="1">
      <c r="A89" s="39">
        <v>721</v>
      </c>
      <c r="B89" s="478" t="s">
        <v>452</v>
      </c>
      <c r="C89" s="478"/>
      <c r="D89" s="478"/>
      <c r="E89" s="478"/>
      <c r="F89" s="479"/>
      <c r="G89" s="107">
        <v>3</v>
      </c>
      <c r="H89" s="287"/>
      <c r="I89" s="121">
        <f t="shared" ref="I89:I94" si="3">SUM(G89*H89)</f>
        <v>0</v>
      </c>
    </row>
    <row r="90" spans="1:9" s="19" customFormat="1" ht="15">
      <c r="A90" s="27">
        <v>343</v>
      </c>
      <c r="B90" s="430" t="s">
        <v>330</v>
      </c>
      <c r="C90" s="430"/>
      <c r="D90" s="430"/>
      <c r="E90" s="430"/>
      <c r="F90" s="479"/>
      <c r="G90" s="116">
        <v>3</v>
      </c>
      <c r="H90" s="287"/>
      <c r="I90" s="121">
        <f t="shared" si="3"/>
        <v>0</v>
      </c>
    </row>
    <row r="91" spans="1:9" s="19" customFormat="1" ht="15">
      <c r="A91" s="27">
        <v>7965</v>
      </c>
      <c r="B91" s="430" t="s">
        <v>444</v>
      </c>
      <c r="C91" s="430"/>
      <c r="D91" s="430"/>
      <c r="E91" s="430"/>
      <c r="F91" s="380"/>
      <c r="G91" s="116">
        <v>3</v>
      </c>
      <c r="H91" s="288"/>
      <c r="I91" s="121">
        <f t="shared" si="3"/>
        <v>0</v>
      </c>
    </row>
    <row r="92" spans="1:9" s="19" customFormat="1" ht="15">
      <c r="A92" s="27">
        <v>33564</v>
      </c>
      <c r="B92" s="439" t="s">
        <v>331</v>
      </c>
      <c r="C92" s="439"/>
      <c r="D92" s="439"/>
      <c r="E92" s="439"/>
      <c r="F92" s="440"/>
      <c r="G92" s="116">
        <v>3</v>
      </c>
      <c r="H92" s="288"/>
      <c r="I92" s="121">
        <f t="shared" si="3"/>
        <v>0</v>
      </c>
    </row>
    <row r="93" spans="1:9" s="19" customFormat="1" ht="15">
      <c r="A93" s="27">
        <v>33847</v>
      </c>
      <c r="B93" s="439" t="s">
        <v>338</v>
      </c>
      <c r="C93" s="439"/>
      <c r="D93" s="439"/>
      <c r="E93" s="439"/>
      <c r="F93" s="440"/>
      <c r="G93" s="117">
        <v>3</v>
      </c>
      <c r="H93" s="289"/>
      <c r="I93" s="121">
        <f t="shared" si="3"/>
        <v>0</v>
      </c>
    </row>
    <row r="94" spans="1:9" s="19" customFormat="1" ht="33" customHeight="1">
      <c r="A94" s="32">
        <v>735</v>
      </c>
      <c r="B94" s="430" t="s">
        <v>334</v>
      </c>
      <c r="C94" s="430"/>
      <c r="D94" s="430"/>
      <c r="E94" s="430"/>
      <c r="F94" s="380"/>
      <c r="G94" s="106">
        <v>3</v>
      </c>
      <c r="H94" s="290"/>
      <c r="I94" s="121">
        <f t="shared" si="3"/>
        <v>0</v>
      </c>
    </row>
    <row r="95" spans="1:9" s="19" customFormat="1" ht="15">
      <c r="A95" s="212"/>
      <c r="B95" s="360" t="s">
        <v>422</v>
      </c>
      <c r="C95" s="441"/>
      <c r="D95" s="441"/>
      <c r="E95" s="441"/>
      <c r="F95" s="442"/>
      <c r="G95" s="206"/>
      <c r="H95" s="208"/>
      <c r="I95" s="208"/>
    </row>
    <row r="96" spans="1:9" s="19" customFormat="1" ht="27" customHeight="1">
      <c r="A96" s="39">
        <v>336</v>
      </c>
      <c r="B96" s="607" t="s">
        <v>187</v>
      </c>
      <c r="C96" s="341"/>
      <c r="D96" s="341"/>
      <c r="E96" s="341"/>
      <c r="F96" s="342"/>
      <c r="G96" s="230"/>
      <c r="H96" s="291"/>
      <c r="I96" s="136">
        <f>SUM(G96*H96)</f>
        <v>0</v>
      </c>
    </row>
    <row r="97" spans="1:9" s="19" customFormat="1" ht="33" customHeight="1">
      <c r="A97" s="37">
        <v>1882</v>
      </c>
      <c r="B97" s="338" t="s">
        <v>143</v>
      </c>
      <c r="C97" s="339"/>
      <c r="D97" s="339"/>
      <c r="E97" s="339"/>
      <c r="F97" s="339"/>
      <c r="G97" s="258"/>
      <c r="H97" s="292"/>
      <c r="I97" s="136">
        <f>SUM(G97*H97)</f>
        <v>0</v>
      </c>
    </row>
    <row r="98" spans="1:9" s="19" customFormat="1" ht="33.75" customHeight="1">
      <c r="A98" s="56">
        <v>8196</v>
      </c>
      <c r="B98" s="340" t="s">
        <v>144</v>
      </c>
      <c r="C98" s="341"/>
      <c r="D98" s="341"/>
      <c r="E98" s="341"/>
      <c r="F98" s="342"/>
      <c r="G98" s="199"/>
      <c r="H98" s="293"/>
      <c r="I98" s="136">
        <f>SUM(G98*H98)</f>
        <v>0</v>
      </c>
    </row>
    <row r="99" spans="1:9" s="19" customFormat="1" ht="15" customHeight="1" thickBot="1">
      <c r="A99" s="215"/>
      <c r="B99" s="384" t="s">
        <v>259</v>
      </c>
      <c r="C99" s="406"/>
      <c r="D99" s="406"/>
      <c r="E99" s="406"/>
      <c r="F99" s="407"/>
      <c r="G99" s="217"/>
      <c r="H99" s="208"/>
      <c r="I99" s="208"/>
    </row>
    <row r="100" spans="1:9" s="104" customFormat="1" ht="15" customHeight="1">
      <c r="A100" s="216">
        <v>39070</v>
      </c>
      <c r="B100" s="605" t="s">
        <v>299</v>
      </c>
      <c r="C100" s="606"/>
      <c r="D100" s="606"/>
      <c r="E100" s="606"/>
      <c r="F100" s="606"/>
      <c r="G100" s="213">
        <v>13</v>
      </c>
      <c r="H100" s="214"/>
      <c r="I100" s="121">
        <f>SUM(G100*H100)</f>
        <v>0</v>
      </c>
    </row>
    <row r="101" spans="1:9" s="104" customFormat="1" ht="15" customHeight="1">
      <c r="A101" s="259">
        <v>50702</v>
      </c>
      <c r="B101" s="412" t="s">
        <v>325</v>
      </c>
      <c r="C101" s="341"/>
      <c r="D101" s="341"/>
      <c r="E101" s="341"/>
      <c r="F101" s="342"/>
      <c r="G101" s="218">
        <v>13</v>
      </c>
      <c r="H101" s="219"/>
      <c r="I101" s="121">
        <f>SUM(G101*H101)</f>
        <v>0</v>
      </c>
    </row>
    <row r="102" spans="1:9" s="38" customFormat="1" ht="15" customHeight="1" thickBot="1">
      <c r="A102" s="220"/>
      <c r="B102" s="384" t="s">
        <v>52</v>
      </c>
      <c r="C102" s="406"/>
      <c r="D102" s="406"/>
      <c r="E102" s="406"/>
      <c r="F102" s="407"/>
      <c r="G102" s="221"/>
      <c r="H102" s="208"/>
      <c r="I102" s="208"/>
    </row>
    <row r="103" spans="1:9" s="19" customFormat="1" ht="15" customHeight="1">
      <c r="A103" s="39">
        <v>1895</v>
      </c>
      <c r="B103" s="449" t="s">
        <v>155</v>
      </c>
      <c r="C103" s="450"/>
      <c r="D103" s="450"/>
      <c r="E103" s="450"/>
      <c r="F103" s="451"/>
      <c r="G103" s="80">
        <v>13</v>
      </c>
      <c r="H103" s="294"/>
      <c r="I103" s="121">
        <f>SUM(G103*H103)</f>
        <v>0</v>
      </c>
    </row>
    <row r="104" spans="1:9" s="19" customFormat="1" ht="33" customHeight="1">
      <c r="A104" s="27">
        <v>33774</v>
      </c>
      <c r="B104" s="347" t="s">
        <v>458</v>
      </c>
      <c r="C104" s="348"/>
      <c r="D104" s="348"/>
      <c r="E104" s="348"/>
      <c r="F104" s="349"/>
      <c r="G104" s="72">
        <v>13</v>
      </c>
      <c r="H104" s="295"/>
      <c r="I104" s="121">
        <f t="shared" ref="I104:I109" si="4">SUM(G104*H104)</f>
        <v>0</v>
      </c>
    </row>
    <row r="105" spans="1:9" s="19" customFormat="1" ht="15" customHeight="1" thickBot="1">
      <c r="A105" s="27">
        <v>33187</v>
      </c>
      <c r="B105" s="347" t="s">
        <v>156</v>
      </c>
      <c r="C105" s="355"/>
      <c r="D105" s="355"/>
      <c r="E105" s="355"/>
      <c r="F105" s="356"/>
      <c r="G105" s="72">
        <v>13</v>
      </c>
      <c r="H105" s="295"/>
      <c r="I105" s="121">
        <f t="shared" si="4"/>
        <v>0</v>
      </c>
    </row>
    <row r="106" spans="1:9" s="19" customFormat="1" ht="14.25" customHeight="1" thickBot="1">
      <c r="A106" s="27">
        <v>33376</v>
      </c>
      <c r="B106" s="347" t="s">
        <v>242</v>
      </c>
      <c r="C106" s="355"/>
      <c r="D106" s="355"/>
      <c r="E106" s="355"/>
      <c r="F106" s="356"/>
      <c r="G106" s="72">
        <v>13</v>
      </c>
      <c r="H106" s="295"/>
      <c r="I106" s="121">
        <f t="shared" si="4"/>
        <v>0</v>
      </c>
    </row>
    <row r="107" spans="1:9" s="19" customFormat="1" ht="15.75" thickBot="1">
      <c r="A107" s="27">
        <v>3001</v>
      </c>
      <c r="B107" s="344" t="s">
        <v>157</v>
      </c>
      <c r="C107" s="345"/>
      <c r="D107" s="345"/>
      <c r="E107" s="345"/>
      <c r="F107" s="346"/>
      <c r="G107" s="72">
        <v>13</v>
      </c>
      <c r="H107" s="295"/>
      <c r="I107" s="121">
        <f t="shared" si="4"/>
        <v>0</v>
      </c>
    </row>
    <row r="108" spans="1:9" s="19" customFormat="1" ht="33" customHeight="1">
      <c r="A108" s="27">
        <v>2714</v>
      </c>
      <c r="B108" s="344" t="s">
        <v>315</v>
      </c>
      <c r="C108" s="345"/>
      <c r="D108" s="345"/>
      <c r="E108" s="345"/>
      <c r="F108" s="346"/>
      <c r="G108" s="72">
        <v>1</v>
      </c>
      <c r="H108" s="295"/>
      <c r="I108" s="121">
        <f t="shared" si="4"/>
        <v>0</v>
      </c>
    </row>
    <row r="109" spans="1:9" s="19" customFormat="1" ht="15" customHeight="1" thickBot="1">
      <c r="A109" s="37">
        <v>1176</v>
      </c>
      <c r="B109" s="443" t="s">
        <v>158</v>
      </c>
      <c r="C109" s="443"/>
      <c r="D109" s="443"/>
      <c r="E109" s="443"/>
      <c r="F109" s="443"/>
      <c r="G109" s="81">
        <v>1</v>
      </c>
      <c r="H109" s="296"/>
      <c r="I109" s="121">
        <f t="shared" si="4"/>
        <v>0</v>
      </c>
    </row>
    <row r="110" spans="1:9" s="38" customFormat="1" ht="15" customHeight="1" thickBot="1">
      <c r="A110" s="222"/>
      <c r="B110" s="446" t="s">
        <v>53</v>
      </c>
      <c r="C110" s="447"/>
      <c r="D110" s="447"/>
      <c r="E110" s="447"/>
      <c r="F110" s="448"/>
      <c r="G110" s="217"/>
      <c r="H110" s="208"/>
      <c r="I110" s="208"/>
    </row>
    <row r="111" spans="1:9" s="19" customFormat="1" ht="15">
      <c r="A111" s="39">
        <v>1899</v>
      </c>
      <c r="B111" s="449" t="s">
        <v>159</v>
      </c>
      <c r="C111" s="450"/>
      <c r="D111" s="450"/>
      <c r="E111" s="450"/>
      <c r="F111" s="451"/>
      <c r="G111" s="77">
        <v>13</v>
      </c>
      <c r="H111" s="294"/>
      <c r="I111" s="121">
        <f>SUM(G111*H111)</f>
        <v>0</v>
      </c>
    </row>
    <row r="112" spans="1:9" s="19" customFormat="1" ht="15">
      <c r="A112" s="27">
        <v>3439</v>
      </c>
      <c r="B112" s="344" t="s">
        <v>160</v>
      </c>
      <c r="C112" s="345"/>
      <c r="D112" s="345"/>
      <c r="E112" s="345"/>
      <c r="F112" s="346"/>
      <c r="G112" s="78">
        <v>1</v>
      </c>
      <c r="H112" s="295"/>
      <c r="I112" s="121">
        <f>SUM(G112*H112)</f>
        <v>0</v>
      </c>
    </row>
    <row r="113" spans="1:9" s="19" customFormat="1" ht="15">
      <c r="A113" s="56">
        <v>1197</v>
      </c>
      <c r="B113" s="374" t="s">
        <v>161</v>
      </c>
      <c r="C113" s="374"/>
      <c r="D113" s="374"/>
      <c r="E113" s="374"/>
      <c r="F113" s="375"/>
      <c r="G113" s="81">
        <v>1</v>
      </c>
      <c r="H113" s="296"/>
      <c r="I113" s="121">
        <f>SUM(G113*H113)</f>
        <v>0</v>
      </c>
    </row>
    <row r="114" spans="1:9" s="19" customFormat="1" ht="15">
      <c r="A114" s="56">
        <v>47984</v>
      </c>
      <c r="B114" s="573" t="s">
        <v>310</v>
      </c>
      <c r="C114" s="380"/>
      <c r="D114" s="380"/>
      <c r="E114" s="380"/>
      <c r="F114" s="380"/>
      <c r="G114" s="106">
        <v>13</v>
      </c>
      <c r="H114" s="297"/>
      <c r="I114" s="121">
        <f>SUM(G114*H114)</f>
        <v>0</v>
      </c>
    </row>
    <row r="115" spans="1:9" s="38" customFormat="1" ht="15" customHeight="1" thickBot="1">
      <c r="A115" s="222"/>
      <c r="B115" s="384" t="s">
        <v>54</v>
      </c>
      <c r="C115" s="599"/>
      <c r="D115" s="599"/>
      <c r="E115" s="599"/>
      <c r="F115" s="600"/>
      <c r="G115" s="221"/>
      <c r="H115" s="208"/>
      <c r="I115" s="208"/>
    </row>
    <row r="116" spans="1:9" s="19" customFormat="1" ht="15">
      <c r="A116" s="39">
        <v>1909</v>
      </c>
      <c r="B116" s="357" t="s">
        <v>162</v>
      </c>
      <c r="C116" s="358"/>
      <c r="D116" s="358"/>
      <c r="E116" s="358"/>
      <c r="F116" s="359"/>
      <c r="G116" s="77">
        <v>13</v>
      </c>
      <c r="H116" s="294"/>
      <c r="I116" s="121">
        <f>SUM(G116*H116)</f>
        <v>0</v>
      </c>
    </row>
    <row r="117" spans="1:9" s="19" customFormat="1" ht="15">
      <c r="A117" s="27">
        <v>3442</v>
      </c>
      <c r="B117" s="344" t="s">
        <v>188</v>
      </c>
      <c r="C117" s="345"/>
      <c r="D117" s="345"/>
      <c r="E117" s="345"/>
      <c r="F117" s="346"/>
      <c r="G117" s="78">
        <v>1</v>
      </c>
      <c r="H117" s="295"/>
      <c r="I117" s="121">
        <f>SUM(G117*H117)</f>
        <v>0</v>
      </c>
    </row>
    <row r="118" spans="1:9" s="19" customFormat="1" ht="15">
      <c r="A118" s="27">
        <v>5509</v>
      </c>
      <c r="B118" s="344" t="s">
        <v>163</v>
      </c>
      <c r="C118" s="345"/>
      <c r="D118" s="345"/>
      <c r="E118" s="345"/>
      <c r="F118" s="346"/>
      <c r="G118" s="78">
        <v>13</v>
      </c>
      <c r="H118" s="295"/>
      <c r="I118" s="121">
        <f>SUM(G118*H118)</f>
        <v>0</v>
      </c>
    </row>
    <row r="119" spans="1:9" s="19" customFormat="1" ht="15" customHeight="1">
      <c r="A119" s="32">
        <v>1204</v>
      </c>
      <c r="B119" s="373" t="s">
        <v>189</v>
      </c>
      <c r="C119" s="374"/>
      <c r="D119" s="374"/>
      <c r="E119" s="374"/>
      <c r="F119" s="375"/>
      <c r="G119" s="81">
        <v>1</v>
      </c>
      <c r="H119" s="296"/>
      <c r="I119" s="121">
        <f>SUM(G119*H119)</f>
        <v>0</v>
      </c>
    </row>
    <row r="120" spans="1:9" s="38" customFormat="1" ht="33" customHeight="1" thickBot="1">
      <c r="A120" s="32">
        <v>50886</v>
      </c>
      <c r="B120" s="368" t="s">
        <v>533</v>
      </c>
      <c r="C120" s="369"/>
      <c r="D120" s="369"/>
      <c r="E120" s="369"/>
      <c r="F120" s="370"/>
      <c r="G120" s="81">
        <v>13</v>
      </c>
      <c r="H120" s="296"/>
      <c r="I120" s="121">
        <f>SUM(G120*H120)</f>
        <v>0</v>
      </c>
    </row>
    <row r="121" spans="1:9" s="19" customFormat="1" ht="23.25" customHeight="1" thickBot="1">
      <c r="A121" s="223"/>
      <c r="B121" s="598" t="s">
        <v>55</v>
      </c>
      <c r="C121" s="447"/>
      <c r="D121" s="447"/>
      <c r="E121" s="447"/>
      <c r="F121" s="447"/>
      <c r="G121" s="224"/>
      <c r="H121" s="208"/>
      <c r="I121" s="208"/>
    </row>
    <row r="122" spans="1:9" s="19" customFormat="1" ht="33" customHeight="1">
      <c r="A122" s="40">
        <v>1902</v>
      </c>
      <c r="B122" s="595" t="s">
        <v>182</v>
      </c>
      <c r="C122" s="596"/>
      <c r="D122" s="596"/>
      <c r="E122" s="596"/>
      <c r="F122" s="597"/>
      <c r="G122" s="82">
        <v>13</v>
      </c>
      <c r="H122" s="298"/>
      <c r="I122" s="121">
        <f>SUM(G122*H122)</f>
        <v>0</v>
      </c>
    </row>
    <row r="123" spans="1:9" s="38" customFormat="1" ht="15" customHeight="1" thickBot="1">
      <c r="A123" s="32">
        <v>3439</v>
      </c>
      <c r="B123" s="373" t="s">
        <v>164</v>
      </c>
      <c r="C123" s="374"/>
      <c r="D123" s="374"/>
      <c r="E123" s="374"/>
      <c r="F123" s="375"/>
      <c r="G123" s="81">
        <v>1</v>
      </c>
      <c r="H123" s="296"/>
      <c r="I123" s="121">
        <f>SUM(G123*H123)</f>
        <v>0</v>
      </c>
    </row>
    <row r="124" spans="1:9" s="19" customFormat="1" ht="15" customHeight="1" thickBot="1">
      <c r="A124" s="200"/>
      <c r="B124" s="598" t="s">
        <v>121</v>
      </c>
      <c r="C124" s="604"/>
      <c r="D124" s="604"/>
      <c r="E124" s="604"/>
      <c r="F124" s="604"/>
      <c r="G124" s="221"/>
      <c r="H124" s="208"/>
      <c r="I124" s="208"/>
    </row>
    <row r="125" spans="1:9" s="19" customFormat="1" ht="33" customHeight="1">
      <c r="A125" s="40">
        <v>1902</v>
      </c>
      <c r="B125" s="431" t="s">
        <v>185</v>
      </c>
      <c r="C125" s="432"/>
      <c r="D125" s="432"/>
      <c r="E125" s="432"/>
      <c r="F125" s="433"/>
      <c r="G125" s="82">
        <v>13</v>
      </c>
      <c r="H125" s="298"/>
      <c r="I125" s="121">
        <f>SUM(G125*H125)</f>
        <v>0</v>
      </c>
    </row>
    <row r="126" spans="1:9" s="19" customFormat="1" ht="33" customHeight="1">
      <c r="A126" s="41">
        <v>1906</v>
      </c>
      <c r="B126" s="347" t="s">
        <v>181</v>
      </c>
      <c r="C126" s="348"/>
      <c r="D126" s="348"/>
      <c r="E126" s="348"/>
      <c r="F126" s="349"/>
      <c r="G126" s="79">
        <v>13</v>
      </c>
      <c r="H126" s="299"/>
      <c r="I126" s="121">
        <f>SUM(G126*H126)</f>
        <v>0</v>
      </c>
    </row>
    <row r="127" spans="1:9" s="19" customFormat="1" ht="33" customHeight="1">
      <c r="A127" s="41">
        <v>33772</v>
      </c>
      <c r="B127" s="624" t="s">
        <v>529</v>
      </c>
      <c r="C127" s="348"/>
      <c r="D127" s="348"/>
      <c r="E127" s="348"/>
      <c r="F127" s="349"/>
      <c r="G127" s="79">
        <v>13</v>
      </c>
      <c r="H127" s="299"/>
      <c r="I127" s="121">
        <f>SUM(G127*H127)</f>
        <v>0</v>
      </c>
    </row>
    <row r="128" spans="1:9" s="19" customFormat="1" ht="15" customHeight="1">
      <c r="A128" s="27">
        <v>3442</v>
      </c>
      <c r="B128" s="347" t="s">
        <v>441</v>
      </c>
      <c r="C128" s="355"/>
      <c r="D128" s="355"/>
      <c r="E128" s="355"/>
      <c r="F128" s="356"/>
      <c r="G128" s="78">
        <v>1</v>
      </c>
      <c r="H128" s="295"/>
      <c r="I128" s="121">
        <f>SUM(G128*H128)</f>
        <v>0</v>
      </c>
    </row>
    <row r="129" spans="1:9" s="19" customFormat="1" ht="15" customHeight="1" thickBot="1">
      <c r="A129" s="32">
        <v>1204</v>
      </c>
      <c r="B129" s="611" t="s">
        <v>165</v>
      </c>
      <c r="C129" s="612"/>
      <c r="D129" s="612"/>
      <c r="E129" s="612"/>
      <c r="F129" s="613"/>
      <c r="G129" s="81">
        <v>1</v>
      </c>
      <c r="H129" s="296"/>
      <c r="I129" s="121">
        <f>SUM(G129*H129)</f>
        <v>0</v>
      </c>
    </row>
    <row r="130" spans="1:9" s="19" customFormat="1" ht="15" customHeight="1" thickBot="1">
      <c r="A130" s="202"/>
      <c r="B130" s="608" t="s">
        <v>118</v>
      </c>
      <c r="C130" s="609"/>
      <c r="D130" s="609"/>
      <c r="E130" s="609"/>
      <c r="F130" s="610"/>
      <c r="G130" s="208"/>
      <c r="H130" s="208"/>
      <c r="I130" s="208"/>
    </row>
    <row r="131" spans="1:9" s="19" customFormat="1" ht="15">
      <c r="A131" s="39">
        <v>112</v>
      </c>
      <c r="B131" s="449" t="s">
        <v>87</v>
      </c>
      <c r="C131" s="450"/>
      <c r="D131" s="450"/>
      <c r="E131" s="450"/>
      <c r="F131" s="451"/>
      <c r="G131" s="77">
        <v>3</v>
      </c>
      <c r="H131" s="294"/>
      <c r="I131" s="121">
        <f t="shared" ref="I131:I138" si="5">SUM(G131*H131)</f>
        <v>0</v>
      </c>
    </row>
    <row r="132" spans="1:9" s="19" customFormat="1" ht="17.25" customHeight="1">
      <c r="A132" s="41">
        <v>5243</v>
      </c>
      <c r="B132" s="41" t="s">
        <v>88</v>
      </c>
      <c r="C132" s="23"/>
      <c r="D132" s="23"/>
      <c r="E132" s="23"/>
      <c r="F132" s="29"/>
      <c r="G132" s="79">
        <v>3</v>
      </c>
      <c r="H132" s="299"/>
      <c r="I132" s="121">
        <f t="shared" si="5"/>
        <v>0</v>
      </c>
    </row>
    <row r="133" spans="1:9" s="19" customFormat="1" ht="48" customHeight="1">
      <c r="A133" s="41">
        <v>3449</v>
      </c>
      <c r="B133" s="347" t="s">
        <v>443</v>
      </c>
      <c r="C133" s="348"/>
      <c r="D133" s="348"/>
      <c r="E133" s="348"/>
      <c r="F133" s="349"/>
      <c r="G133" s="79">
        <v>6</v>
      </c>
      <c r="H133" s="299"/>
      <c r="I133" s="121">
        <f t="shared" si="5"/>
        <v>0</v>
      </c>
    </row>
    <row r="134" spans="1:9" s="19" customFormat="1" ht="15">
      <c r="A134" s="32">
        <v>33185</v>
      </c>
      <c r="B134" s="347" t="s">
        <v>343</v>
      </c>
      <c r="C134" s="355"/>
      <c r="D134" s="355"/>
      <c r="E134" s="355"/>
      <c r="F134" s="356"/>
      <c r="G134" s="78">
        <v>6</v>
      </c>
      <c r="H134" s="295"/>
      <c r="I134" s="121">
        <f t="shared" si="5"/>
        <v>0</v>
      </c>
    </row>
    <row r="135" spans="1:9" s="19" customFormat="1" ht="15">
      <c r="A135" s="56">
        <v>33378</v>
      </c>
      <c r="B135" s="355" t="s">
        <v>233</v>
      </c>
      <c r="C135" s="355"/>
      <c r="D135" s="355"/>
      <c r="E135" s="355"/>
      <c r="F135" s="356"/>
      <c r="G135" s="78">
        <v>6</v>
      </c>
      <c r="H135" s="295"/>
      <c r="I135" s="121">
        <f t="shared" si="5"/>
        <v>0</v>
      </c>
    </row>
    <row r="136" spans="1:9" s="19" customFormat="1" ht="15">
      <c r="A136" s="56">
        <v>39682</v>
      </c>
      <c r="B136" s="355" t="s">
        <v>344</v>
      </c>
      <c r="C136" s="355"/>
      <c r="D136" s="355"/>
      <c r="E136" s="355"/>
      <c r="F136" s="356"/>
      <c r="G136" s="81">
        <v>6</v>
      </c>
      <c r="H136" s="296"/>
      <c r="I136" s="121">
        <f t="shared" si="5"/>
        <v>0</v>
      </c>
    </row>
    <row r="137" spans="1:9" s="19" customFormat="1" ht="16.5" customHeight="1">
      <c r="A137" s="179">
        <v>3460</v>
      </c>
      <c r="B137" s="621" t="s">
        <v>455</v>
      </c>
      <c r="C137" s="622"/>
      <c r="D137" s="622"/>
      <c r="E137" s="622"/>
      <c r="F137" s="623"/>
      <c r="G137" s="81">
        <v>6</v>
      </c>
      <c r="H137" s="300"/>
      <c r="I137" s="201">
        <f t="shared" si="5"/>
        <v>0</v>
      </c>
    </row>
    <row r="138" spans="1:9" s="38" customFormat="1" ht="33" customHeight="1">
      <c r="A138" s="56">
        <v>33522</v>
      </c>
      <c r="B138" s="430" t="s">
        <v>271</v>
      </c>
      <c r="C138" s="430"/>
      <c r="D138" s="430"/>
      <c r="E138" s="430"/>
      <c r="F138" s="430"/>
      <c r="G138" s="76">
        <v>2</v>
      </c>
      <c r="H138" s="301"/>
      <c r="I138" s="136">
        <f t="shared" si="5"/>
        <v>0</v>
      </c>
    </row>
    <row r="139" spans="1:9" s="19" customFormat="1" ht="15.75" thickBot="1">
      <c r="A139" s="233"/>
      <c r="B139" s="574" t="s">
        <v>56</v>
      </c>
      <c r="C139" s="575"/>
      <c r="D139" s="575"/>
      <c r="E139" s="575"/>
      <c r="F139" s="576"/>
      <c r="G139" s="234"/>
      <c r="H139" s="208"/>
      <c r="I139" s="208"/>
    </row>
    <row r="140" spans="1:9" s="19" customFormat="1" ht="31.5" customHeight="1">
      <c r="A140" s="43">
        <v>49</v>
      </c>
      <c r="B140" s="403" t="s">
        <v>254</v>
      </c>
      <c r="C140" s="602"/>
      <c r="D140" s="602"/>
      <c r="E140" s="602"/>
      <c r="F140" s="603"/>
      <c r="G140" s="83">
        <v>30</v>
      </c>
      <c r="H140" s="294"/>
      <c r="I140" s="121">
        <f>SUM(G140*H140)</f>
        <v>0</v>
      </c>
    </row>
    <row r="141" spans="1:9" s="19" customFormat="1" ht="15">
      <c r="A141" s="44">
        <v>2680</v>
      </c>
      <c r="B141" s="601" t="s">
        <v>119</v>
      </c>
      <c r="C141" s="390"/>
      <c r="D141" s="390"/>
      <c r="E141" s="390"/>
      <c r="F141" s="391"/>
      <c r="G141" s="84">
        <v>35</v>
      </c>
      <c r="H141" s="295"/>
      <c r="I141" s="121">
        <f t="shared" ref="I141:I160" si="6">SUM(G141*H141)</f>
        <v>0</v>
      </c>
    </row>
    <row r="142" spans="1:9" s="19" customFormat="1" ht="29.25" customHeight="1">
      <c r="A142" s="44">
        <v>4594</v>
      </c>
      <c r="B142" s="390" t="s">
        <v>150</v>
      </c>
      <c r="C142" s="348"/>
      <c r="D142" s="348"/>
      <c r="E142" s="348"/>
      <c r="F142" s="349"/>
      <c r="G142" s="84">
        <v>35</v>
      </c>
      <c r="H142" s="296"/>
      <c r="I142" s="121">
        <f t="shared" si="6"/>
        <v>0</v>
      </c>
    </row>
    <row r="143" spans="1:9" s="19" customFormat="1" ht="15.75" customHeight="1">
      <c r="A143" s="66">
        <v>4270</v>
      </c>
      <c r="B143" s="376" t="s">
        <v>345</v>
      </c>
      <c r="C143" s="390"/>
      <c r="D143" s="390"/>
      <c r="E143" s="390"/>
      <c r="F143" s="391"/>
      <c r="G143" s="84">
        <v>30</v>
      </c>
      <c r="H143" s="296"/>
      <c r="I143" s="121">
        <f t="shared" si="6"/>
        <v>0</v>
      </c>
    </row>
    <row r="144" spans="1:9" s="19" customFormat="1" ht="15">
      <c r="A144" s="46">
        <v>4557</v>
      </c>
      <c r="B144" s="367" t="s">
        <v>238</v>
      </c>
      <c r="C144" s="333"/>
      <c r="D144" s="333"/>
      <c r="E144" s="333"/>
      <c r="F144" s="334"/>
      <c r="G144" s="85">
        <v>35</v>
      </c>
      <c r="H144" s="299"/>
      <c r="I144" s="121">
        <f t="shared" si="6"/>
        <v>0</v>
      </c>
    </row>
    <row r="145" spans="1:9" s="19" customFormat="1" ht="15" customHeight="1">
      <c r="A145" s="45">
        <v>33190</v>
      </c>
      <c r="B145" s="422" t="s">
        <v>346</v>
      </c>
      <c r="C145" s="423"/>
      <c r="D145" s="423"/>
      <c r="E145" s="423"/>
      <c r="F145" s="424"/>
      <c r="G145" s="86">
        <v>34</v>
      </c>
      <c r="H145" s="296"/>
      <c r="I145" s="121">
        <f t="shared" si="6"/>
        <v>0</v>
      </c>
    </row>
    <row r="146" spans="1:9" s="19" customFormat="1" ht="33" customHeight="1">
      <c r="A146" s="44">
        <v>39327</v>
      </c>
      <c r="B146" s="478" t="s">
        <v>457</v>
      </c>
      <c r="C146" s="620"/>
      <c r="D146" s="620"/>
      <c r="E146" s="620"/>
      <c r="F146" s="620"/>
      <c r="G146" s="87">
        <v>34</v>
      </c>
      <c r="H146" s="301"/>
      <c r="I146" s="121">
        <f t="shared" si="6"/>
        <v>0</v>
      </c>
    </row>
    <row r="147" spans="1:9" s="19" customFormat="1" ht="15">
      <c r="A147" s="44">
        <v>33372</v>
      </c>
      <c r="B147" s="478" t="s">
        <v>232</v>
      </c>
      <c r="C147" s="478"/>
      <c r="D147" s="478"/>
      <c r="E147" s="478"/>
      <c r="F147" s="478"/>
      <c r="G147" s="87">
        <v>34</v>
      </c>
      <c r="H147" s="301"/>
      <c r="I147" s="121">
        <f t="shared" si="6"/>
        <v>0</v>
      </c>
    </row>
    <row r="148" spans="1:9" s="19" customFormat="1" ht="15">
      <c r="A148" s="44">
        <v>39445</v>
      </c>
      <c r="B148" s="617" t="s">
        <v>262</v>
      </c>
      <c r="C148" s="618"/>
      <c r="D148" s="618"/>
      <c r="E148" s="618"/>
      <c r="F148" s="619"/>
      <c r="G148" s="87">
        <v>34</v>
      </c>
      <c r="H148" s="301"/>
      <c r="I148" s="121">
        <f t="shared" si="6"/>
        <v>0</v>
      </c>
    </row>
    <row r="149" spans="1:9" s="19" customFormat="1" ht="28.5" customHeight="1">
      <c r="A149" s="44">
        <v>50750</v>
      </c>
      <c r="B149" s="421" t="s">
        <v>535</v>
      </c>
      <c r="C149" s="421"/>
      <c r="D149" s="421"/>
      <c r="E149" s="421"/>
      <c r="F149" s="421"/>
      <c r="G149" s="87">
        <v>34</v>
      </c>
      <c r="H149" s="301"/>
      <c r="I149" s="121">
        <f t="shared" si="6"/>
        <v>0</v>
      </c>
    </row>
    <row r="150" spans="1:9" s="19" customFormat="1" ht="15">
      <c r="A150" s="44">
        <v>56</v>
      </c>
      <c r="B150" s="478" t="s">
        <v>316</v>
      </c>
      <c r="C150" s="478"/>
      <c r="D150" s="478"/>
      <c r="E150" s="478"/>
      <c r="F150" s="478"/>
      <c r="G150" s="87">
        <v>2</v>
      </c>
      <c r="H150" s="301"/>
      <c r="I150" s="121">
        <f t="shared" si="6"/>
        <v>0</v>
      </c>
    </row>
    <row r="151" spans="1:9" s="19" customFormat="1" ht="15">
      <c r="A151" s="64">
        <v>63</v>
      </c>
      <c r="B151" s="614" t="s">
        <v>253</v>
      </c>
      <c r="C151" s="615"/>
      <c r="D151" s="615"/>
      <c r="E151" s="615"/>
      <c r="F151" s="616"/>
      <c r="G151" s="111">
        <v>2</v>
      </c>
      <c r="H151" s="302"/>
      <c r="I151" s="121">
        <f t="shared" si="6"/>
        <v>0</v>
      </c>
    </row>
    <row r="152" spans="1:9" s="19" customFormat="1" ht="15" customHeight="1">
      <c r="A152" s="48">
        <v>70</v>
      </c>
      <c r="B152" s="376" t="s">
        <v>89</v>
      </c>
      <c r="C152" s="390"/>
      <c r="D152" s="390"/>
      <c r="E152" s="390"/>
      <c r="F152" s="391"/>
      <c r="G152" s="84">
        <v>2</v>
      </c>
      <c r="H152" s="295"/>
      <c r="I152" s="121">
        <f t="shared" si="6"/>
        <v>0</v>
      </c>
    </row>
    <row r="153" spans="1:9" s="19" customFormat="1" ht="45" customHeight="1">
      <c r="A153" s="48">
        <v>3073</v>
      </c>
      <c r="B153" s="376" t="s">
        <v>453</v>
      </c>
      <c r="C153" s="390"/>
      <c r="D153" s="390"/>
      <c r="E153" s="390"/>
      <c r="F153" s="391"/>
      <c r="G153" s="84">
        <v>2</v>
      </c>
      <c r="H153" s="295"/>
      <c r="I153" s="121">
        <f t="shared" si="6"/>
        <v>0</v>
      </c>
    </row>
    <row r="154" spans="1:9" s="19" customFormat="1" ht="33" customHeight="1">
      <c r="A154" s="48">
        <v>1148</v>
      </c>
      <c r="B154" s="376" t="s">
        <v>318</v>
      </c>
      <c r="C154" s="390"/>
      <c r="D154" s="390"/>
      <c r="E154" s="390"/>
      <c r="F154" s="391"/>
      <c r="G154" s="84">
        <v>2</v>
      </c>
      <c r="H154" s="295"/>
      <c r="I154" s="121">
        <f t="shared" si="6"/>
        <v>0</v>
      </c>
    </row>
    <row r="155" spans="1:9" s="19" customFormat="1" ht="33" customHeight="1">
      <c r="A155" s="48">
        <v>77</v>
      </c>
      <c r="B155" s="376" t="s">
        <v>317</v>
      </c>
      <c r="C155" s="390"/>
      <c r="D155" s="390"/>
      <c r="E155" s="390"/>
      <c r="F155" s="391"/>
      <c r="G155" s="84">
        <v>2</v>
      </c>
      <c r="H155" s="295"/>
      <c r="I155" s="121">
        <f t="shared" si="6"/>
        <v>0</v>
      </c>
    </row>
    <row r="156" spans="1:9" s="19" customFormat="1" ht="45" customHeight="1">
      <c r="A156" s="48">
        <v>33782</v>
      </c>
      <c r="B156" s="376" t="s">
        <v>528</v>
      </c>
      <c r="C156" s="390"/>
      <c r="D156" s="390"/>
      <c r="E156" s="390"/>
      <c r="F156" s="391"/>
      <c r="G156" s="84">
        <v>2</v>
      </c>
      <c r="H156" s="295"/>
      <c r="I156" s="121">
        <f t="shared" si="6"/>
        <v>0</v>
      </c>
    </row>
    <row r="157" spans="1:9" s="19" customFormat="1" ht="15">
      <c r="A157" s="48">
        <v>33193</v>
      </c>
      <c r="B157" s="376" t="s">
        <v>239</v>
      </c>
      <c r="C157" s="390"/>
      <c r="D157" s="390"/>
      <c r="E157" s="390"/>
      <c r="F157" s="391"/>
      <c r="G157" s="84">
        <v>2</v>
      </c>
      <c r="H157" s="295"/>
      <c r="I157" s="121">
        <f t="shared" si="6"/>
        <v>0</v>
      </c>
    </row>
    <row r="158" spans="1:9" s="19" customFormat="1" ht="15">
      <c r="A158" s="48">
        <v>33374</v>
      </c>
      <c r="B158" s="376" t="s">
        <v>240</v>
      </c>
      <c r="C158" s="390"/>
      <c r="D158" s="390"/>
      <c r="E158" s="390"/>
      <c r="F158" s="391"/>
      <c r="G158" s="84">
        <v>2</v>
      </c>
      <c r="H158" s="295"/>
      <c r="I158" s="121">
        <f t="shared" si="6"/>
        <v>0</v>
      </c>
    </row>
    <row r="159" spans="1:9" s="19" customFormat="1" ht="15">
      <c r="A159" s="48">
        <v>39675</v>
      </c>
      <c r="B159" s="376" t="s">
        <v>263</v>
      </c>
      <c r="C159" s="377"/>
      <c r="D159" s="377"/>
      <c r="E159" s="377"/>
      <c r="F159" s="378"/>
      <c r="G159" s="84">
        <v>2</v>
      </c>
      <c r="H159" s="295"/>
      <c r="I159" s="121">
        <f t="shared" si="6"/>
        <v>0</v>
      </c>
    </row>
    <row r="160" spans="1:9" s="19" customFormat="1" ht="15">
      <c r="A160" s="45">
        <v>4543</v>
      </c>
      <c r="B160" s="376" t="s">
        <v>86</v>
      </c>
      <c r="C160" s="390"/>
      <c r="D160" s="390"/>
      <c r="E160" s="390"/>
      <c r="F160" s="391"/>
      <c r="G160" s="86">
        <v>2</v>
      </c>
      <c r="H160" s="296"/>
      <c r="I160" s="121">
        <f t="shared" si="6"/>
        <v>0</v>
      </c>
    </row>
    <row r="161" spans="1:9" s="19" customFormat="1" ht="15">
      <c r="A161" s="200"/>
      <c r="B161" s="418" t="s">
        <v>57</v>
      </c>
      <c r="C161" s="419"/>
      <c r="D161" s="419"/>
      <c r="E161" s="419"/>
      <c r="F161" s="420"/>
      <c r="G161" s="221"/>
      <c r="H161" s="208"/>
      <c r="I161" s="208"/>
    </row>
    <row r="162" spans="1:9" s="19" customFormat="1" ht="15" customHeight="1">
      <c r="A162" s="43">
        <v>2918</v>
      </c>
      <c r="B162" s="397" t="s">
        <v>166</v>
      </c>
      <c r="C162" s="398"/>
      <c r="D162" s="398"/>
      <c r="E162" s="398"/>
      <c r="F162" s="399"/>
      <c r="G162" s="83">
        <v>20</v>
      </c>
      <c r="H162" s="294"/>
      <c r="I162" s="121">
        <f>SUM(G162*H162)</f>
        <v>0</v>
      </c>
    </row>
    <row r="163" spans="1:9" s="19" customFormat="1" ht="47.25" customHeight="1">
      <c r="A163" s="48">
        <v>7894</v>
      </c>
      <c r="B163" s="397" t="s">
        <v>459</v>
      </c>
      <c r="C163" s="398"/>
      <c r="D163" s="398"/>
      <c r="E163" s="398"/>
      <c r="F163" s="399"/>
      <c r="G163" s="84">
        <v>20</v>
      </c>
      <c r="H163" s="295"/>
      <c r="I163" s="121">
        <f t="shared" ref="I163:I171" si="7">SUM(G163*H163)</f>
        <v>0</v>
      </c>
    </row>
    <row r="164" spans="1:9" s="19" customFormat="1" ht="54.75" customHeight="1">
      <c r="A164" s="48">
        <v>1447</v>
      </c>
      <c r="B164" s="397" t="s">
        <v>347</v>
      </c>
      <c r="C164" s="398"/>
      <c r="D164" s="398"/>
      <c r="E164" s="398"/>
      <c r="F164" s="399"/>
      <c r="G164" s="84">
        <v>20</v>
      </c>
      <c r="H164" s="295"/>
      <c r="I164" s="121">
        <f t="shared" si="7"/>
        <v>0</v>
      </c>
    </row>
    <row r="165" spans="1:9" s="19" customFormat="1" ht="15">
      <c r="A165" s="48">
        <v>6355</v>
      </c>
      <c r="B165" s="397" t="s">
        <v>139</v>
      </c>
      <c r="C165" s="398"/>
      <c r="D165" s="398"/>
      <c r="E165" s="398"/>
      <c r="F165" s="399"/>
      <c r="G165" s="84">
        <v>20</v>
      </c>
      <c r="H165" s="295"/>
      <c r="I165" s="121">
        <f t="shared" si="7"/>
        <v>0</v>
      </c>
    </row>
    <row r="166" spans="1:9" s="19" customFormat="1" ht="15">
      <c r="A166" s="48">
        <v>30234</v>
      </c>
      <c r="B166" s="397" t="s">
        <v>149</v>
      </c>
      <c r="C166" s="398"/>
      <c r="D166" s="398"/>
      <c r="E166" s="398"/>
      <c r="F166" s="399"/>
      <c r="G166" s="84">
        <v>20</v>
      </c>
      <c r="H166" s="295"/>
      <c r="I166" s="121">
        <f t="shared" si="7"/>
        <v>0</v>
      </c>
    </row>
    <row r="167" spans="1:9" s="19" customFormat="1" ht="30" customHeight="1">
      <c r="A167" s="48">
        <v>30756</v>
      </c>
      <c r="B167" s="397" t="s">
        <v>525</v>
      </c>
      <c r="C167" s="398"/>
      <c r="D167" s="398"/>
      <c r="E167" s="398"/>
      <c r="F167" s="399"/>
      <c r="G167" s="84">
        <v>22</v>
      </c>
      <c r="H167" s="295"/>
      <c r="I167" s="121">
        <f t="shared" si="7"/>
        <v>0</v>
      </c>
    </row>
    <row r="168" spans="1:9" s="19" customFormat="1" ht="15">
      <c r="A168" s="48">
        <v>33216</v>
      </c>
      <c r="B168" s="397" t="s">
        <v>231</v>
      </c>
      <c r="C168" s="398"/>
      <c r="D168" s="398"/>
      <c r="E168" s="398"/>
      <c r="F168" s="399"/>
      <c r="G168" s="84">
        <v>20</v>
      </c>
      <c r="H168" s="295"/>
      <c r="I168" s="121">
        <f t="shared" si="7"/>
        <v>0</v>
      </c>
    </row>
    <row r="169" spans="1:9" s="19" customFormat="1" ht="15" customHeight="1">
      <c r="A169" s="48">
        <v>39838</v>
      </c>
      <c r="B169" s="397" t="s">
        <v>348</v>
      </c>
      <c r="C169" s="398"/>
      <c r="D169" s="398"/>
      <c r="E169" s="398"/>
      <c r="F169" s="399"/>
      <c r="G169" s="84">
        <v>10</v>
      </c>
      <c r="H169" s="295"/>
      <c r="I169" s="121">
        <f t="shared" si="7"/>
        <v>0</v>
      </c>
    </row>
    <row r="170" spans="1:9" s="19" customFormat="1" ht="15" customHeight="1">
      <c r="A170" s="48">
        <v>4368</v>
      </c>
      <c r="B170" s="397" t="s">
        <v>349</v>
      </c>
      <c r="C170" s="398"/>
      <c r="D170" s="398"/>
      <c r="E170" s="398"/>
      <c r="F170" s="399"/>
      <c r="G170" s="84">
        <v>2</v>
      </c>
      <c r="H170" s="295"/>
      <c r="I170" s="121">
        <f t="shared" si="7"/>
        <v>0</v>
      </c>
    </row>
    <row r="171" spans="1:9" s="19" customFormat="1" ht="15" customHeight="1">
      <c r="A171" s="45">
        <v>1781</v>
      </c>
      <c r="B171" s="413" t="s">
        <v>167</v>
      </c>
      <c r="C171" s="414"/>
      <c r="D171" s="414"/>
      <c r="E171" s="414"/>
      <c r="F171" s="415"/>
      <c r="G171" s="86">
        <v>2</v>
      </c>
      <c r="H171" s="296"/>
      <c r="I171" s="201">
        <f t="shared" si="7"/>
        <v>0</v>
      </c>
    </row>
    <row r="172" spans="1:9" s="19" customFormat="1" ht="15">
      <c r="A172" s="202"/>
      <c r="B172" s="416" t="s">
        <v>228</v>
      </c>
      <c r="C172" s="417"/>
      <c r="D172" s="417"/>
      <c r="E172" s="417"/>
      <c r="F172" s="417"/>
      <c r="G172" s="208"/>
      <c r="H172" s="208"/>
      <c r="I172" s="208"/>
    </row>
    <row r="173" spans="1:9" s="19" customFormat="1" ht="45" customHeight="1">
      <c r="A173" s="44">
        <v>3206</v>
      </c>
      <c r="B173" s="408" t="s">
        <v>148</v>
      </c>
      <c r="C173" s="408"/>
      <c r="D173" s="408"/>
      <c r="E173" s="408"/>
      <c r="F173" s="408"/>
      <c r="G173" s="87">
        <v>2</v>
      </c>
      <c r="H173" s="301"/>
      <c r="I173" s="136">
        <f>SUM(G173*H173)</f>
        <v>0</v>
      </c>
    </row>
    <row r="174" spans="1:9" s="19" customFormat="1" ht="44.25" customHeight="1">
      <c r="A174" s="44">
        <v>1294</v>
      </c>
      <c r="B174" s="408" t="s">
        <v>297</v>
      </c>
      <c r="C174" s="408"/>
      <c r="D174" s="408"/>
      <c r="E174" s="408"/>
      <c r="F174" s="408"/>
      <c r="G174" s="87">
        <v>2</v>
      </c>
      <c r="H174" s="301"/>
      <c r="I174" s="136">
        <f t="shared" ref="I174:I236" si="8">SUM(G174*H174)</f>
        <v>0</v>
      </c>
    </row>
    <row r="175" spans="1:9" s="19" customFormat="1" ht="15">
      <c r="A175" s="44">
        <v>33392</v>
      </c>
      <c r="B175" s="408" t="s">
        <v>123</v>
      </c>
      <c r="C175" s="411"/>
      <c r="D175" s="411"/>
      <c r="E175" s="411"/>
      <c r="F175" s="411"/>
      <c r="G175" s="87">
        <v>2</v>
      </c>
      <c r="H175" s="301"/>
      <c r="I175" s="136">
        <f t="shared" si="8"/>
        <v>0</v>
      </c>
    </row>
    <row r="176" spans="1:9" s="19" customFormat="1" ht="15">
      <c r="A176" s="44">
        <v>47578</v>
      </c>
      <c r="B176" s="408" t="s">
        <v>314</v>
      </c>
      <c r="C176" s="380"/>
      <c r="D176" s="380"/>
      <c r="E176" s="380"/>
      <c r="F176" s="380"/>
      <c r="G176" s="87">
        <v>2</v>
      </c>
      <c r="H176" s="301"/>
      <c r="I176" s="136">
        <f t="shared" si="8"/>
        <v>0</v>
      </c>
    </row>
    <row r="177" spans="1:9" s="19" customFormat="1" ht="33" customHeight="1">
      <c r="A177" s="44">
        <v>39283</v>
      </c>
      <c r="B177" s="408" t="s">
        <v>186</v>
      </c>
      <c r="C177" s="411"/>
      <c r="D177" s="411"/>
      <c r="E177" s="411"/>
      <c r="F177" s="411"/>
      <c r="G177" s="87">
        <v>2</v>
      </c>
      <c r="H177" s="301"/>
      <c r="I177" s="136">
        <f t="shared" si="8"/>
        <v>0</v>
      </c>
    </row>
    <row r="178" spans="1:9" s="19" customFormat="1" ht="15">
      <c r="A178" s="44">
        <v>1894</v>
      </c>
      <c r="B178" s="408" t="s">
        <v>168</v>
      </c>
      <c r="C178" s="408"/>
      <c r="D178" s="408"/>
      <c r="E178" s="408"/>
      <c r="F178" s="408"/>
      <c r="G178" s="87">
        <v>2</v>
      </c>
      <c r="H178" s="301"/>
      <c r="I178" s="136">
        <f t="shared" si="8"/>
        <v>0</v>
      </c>
    </row>
    <row r="179" spans="1:9" s="19" customFormat="1" ht="15">
      <c r="A179" s="44">
        <v>39325</v>
      </c>
      <c r="B179" s="392" t="s">
        <v>565</v>
      </c>
      <c r="C179" s="341"/>
      <c r="D179" s="341"/>
      <c r="E179" s="341"/>
      <c r="F179" s="342"/>
      <c r="G179" s="87">
        <v>2</v>
      </c>
      <c r="H179" s="301"/>
      <c r="I179" s="136">
        <f t="shared" si="8"/>
        <v>0</v>
      </c>
    </row>
    <row r="180" spans="1:9" s="19" customFormat="1" ht="45" customHeight="1">
      <c r="A180" s="44">
        <v>6187</v>
      </c>
      <c r="B180" s="408" t="s">
        <v>329</v>
      </c>
      <c r="C180" s="408"/>
      <c r="D180" s="408"/>
      <c r="E180" s="408"/>
      <c r="F180" s="408"/>
      <c r="G180" s="87">
        <v>10</v>
      </c>
      <c r="H180" s="301"/>
      <c r="I180" s="136">
        <f t="shared" si="8"/>
        <v>0</v>
      </c>
    </row>
    <row r="181" spans="1:9" s="19" customFormat="1" ht="33" customHeight="1">
      <c r="A181" s="43">
        <v>3941</v>
      </c>
      <c r="B181" s="403" t="s">
        <v>109</v>
      </c>
      <c r="C181" s="409"/>
      <c r="D181" s="409"/>
      <c r="E181" s="409"/>
      <c r="F181" s="410"/>
      <c r="G181" s="88">
        <v>2</v>
      </c>
      <c r="H181" s="303"/>
      <c r="I181" s="121">
        <f t="shared" si="8"/>
        <v>0</v>
      </c>
    </row>
    <row r="182" spans="1:9" s="19" customFormat="1" ht="15" customHeight="1">
      <c r="A182" s="46">
        <v>2681</v>
      </c>
      <c r="B182" s="49" t="s">
        <v>169</v>
      </c>
      <c r="C182" s="24"/>
      <c r="D182" s="24"/>
      <c r="E182" s="24"/>
      <c r="F182" s="50"/>
      <c r="G182" s="90">
        <v>2</v>
      </c>
      <c r="H182" s="304"/>
      <c r="I182" s="121">
        <f t="shared" si="8"/>
        <v>0</v>
      </c>
    </row>
    <row r="183" spans="1:9" s="19" customFormat="1" ht="15" customHeight="1">
      <c r="A183" s="46">
        <v>50751</v>
      </c>
      <c r="B183" s="49" t="s">
        <v>486</v>
      </c>
      <c r="C183" s="24"/>
      <c r="D183" s="24"/>
      <c r="E183" s="24"/>
      <c r="F183" s="50"/>
      <c r="G183" s="90">
        <v>2</v>
      </c>
      <c r="H183" s="304"/>
      <c r="I183" s="121">
        <f t="shared" si="8"/>
        <v>0</v>
      </c>
    </row>
    <row r="184" spans="1:9" s="19" customFormat="1" ht="15">
      <c r="A184" s="48">
        <v>8189</v>
      </c>
      <c r="B184" s="397" t="s">
        <v>557</v>
      </c>
      <c r="C184" s="398"/>
      <c r="D184" s="398"/>
      <c r="E184" s="398"/>
      <c r="F184" s="399"/>
      <c r="G184" s="89">
        <v>2</v>
      </c>
      <c r="H184" s="305"/>
      <c r="I184" s="121">
        <f t="shared" si="8"/>
        <v>0</v>
      </c>
    </row>
    <row r="185" spans="1:9" s="19" customFormat="1" ht="15">
      <c r="A185" s="45">
        <v>1725</v>
      </c>
      <c r="B185" s="413" t="s">
        <v>114</v>
      </c>
      <c r="C185" s="414"/>
      <c r="D185" s="414"/>
      <c r="E185" s="414"/>
      <c r="F185" s="415"/>
      <c r="G185" s="91">
        <v>2</v>
      </c>
      <c r="H185" s="300"/>
      <c r="I185" s="121">
        <f t="shared" si="8"/>
        <v>0</v>
      </c>
    </row>
    <row r="186" spans="1:9" s="19" customFormat="1" ht="15">
      <c r="A186" s="44">
        <v>33225</v>
      </c>
      <c r="B186" s="408" t="s">
        <v>113</v>
      </c>
      <c r="C186" s="408"/>
      <c r="D186" s="408"/>
      <c r="E186" s="408"/>
      <c r="F186" s="408"/>
      <c r="G186" s="87">
        <v>2</v>
      </c>
      <c r="H186" s="301"/>
      <c r="I186" s="121">
        <f t="shared" si="8"/>
        <v>0</v>
      </c>
    </row>
    <row r="187" spans="1:9" s="19" customFormat="1" ht="69" customHeight="1">
      <c r="A187" s="109" t="s">
        <v>170</v>
      </c>
      <c r="B187" s="592" t="s">
        <v>561</v>
      </c>
      <c r="C187" s="593"/>
      <c r="D187" s="593"/>
      <c r="E187" s="593"/>
      <c r="F187" s="594"/>
      <c r="G187" s="110">
        <v>5</v>
      </c>
      <c r="H187" s="306"/>
      <c r="I187" s="121">
        <f t="shared" si="8"/>
        <v>0</v>
      </c>
    </row>
    <row r="188" spans="1:9" s="19" customFormat="1" ht="69.75" customHeight="1">
      <c r="A188" s="47" t="s">
        <v>171</v>
      </c>
      <c r="B188" s="589" t="s">
        <v>562</v>
      </c>
      <c r="C188" s="589"/>
      <c r="D188" s="589"/>
      <c r="E188" s="589"/>
      <c r="F188" s="589"/>
      <c r="G188" s="92">
        <v>2</v>
      </c>
      <c r="H188" s="297"/>
      <c r="I188" s="121">
        <f t="shared" si="8"/>
        <v>0</v>
      </c>
    </row>
    <row r="189" spans="1:9" s="19" customFormat="1" ht="39" customHeight="1">
      <c r="A189" s="44">
        <v>1693</v>
      </c>
      <c r="B189" s="408" t="s">
        <v>394</v>
      </c>
      <c r="C189" s="408"/>
      <c r="D189" s="408"/>
      <c r="E189" s="408"/>
      <c r="F189" s="408"/>
      <c r="G189" s="87">
        <v>2</v>
      </c>
      <c r="H189" s="301"/>
      <c r="I189" s="121">
        <f t="shared" si="8"/>
        <v>0</v>
      </c>
    </row>
    <row r="190" spans="1:9" s="19" customFormat="1" ht="15" customHeight="1">
      <c r="A190" s="48">
        <v>33391</v>
      </c>
      <c r="B190" s="397" t="s">
        <v>122</v>
      </c>
      <c r="C190" s="398"/>
      <c r="D190" s="398"/>
      <c r="E190" s="398"/>
      <c r="F190" s="399"/>
      <c r="G190" s="89">
        <v>2</v>
      </c>
      <c r="H190" s="305"/>
      <c r="I190" s="121">
        <f t="shared" si="8"/>
        <v>0</v>
      </c>
    </row>
    <row r="191" spans="1:9" s="19" customFormat="1" ht="25.5" customHeight="1">
      <c r="A191" s="48">
        <v>5166</v>
      </c>
      <c r="B191" s="397" t="s">
        <v>393</v>
      </c>
      <c r="C191" s="398"/>
      <c r="D191" s="398"/>
      <c r="E191" s="398"/>
      <c r="F191" s="399"/>
      <c r="G191" s="89">
        <v>2</v>
      </c>
      <c r="H191" s="305"/>
      <c r="I191" s="121">
        <f t="shared" si="8"/>
        <v>0</v>
      </c>
    </row>
    <row r="192" spans="1:9" s="19" customFormat="1" ht="15">
      <c r="A192" s="48">
        <v>47577</v>
      </c>
      <c r="B192" s="397" t="s">
        <v>313</v>
      </c>
      <c r="C192" s="382"/>
      <c r="D192" s="382"/>
      <c r="E192" s="382"/>
      <c r="F192" s="383"/>
      <c r="G192" s="89">
        <v>2</v>
      </c>
      <c r="H192" s="305"/>
      <c r="I192" s="121">
        <f t="shared" si="8"/>
        <v>0</v>
      </c>
    </row>
    <row r="193" spans="1:9" s="19" customFormat="1" ht="15.6" customHeight="1">
      <c r="A193" s="48">
        <v>6831</v>
      </c>
      <c r="B193" s="397" t="s">
        <v>324</v>
      </c>
      <c r="C193" s="398"/>
      <c r="D193" s="398"/>
      <c r="E193" s="398"/>
      <c r="F193" s="399"/>
      <c r="G193" s="89">
        <v>2</v>
      </c>
      <c r="H193" s="305"/>
      <c r="I193" s="121">
        <f t="shared" si="8"/>
        <v>0</v>
      </c>
    </row>
    <row r="194" spans="1:9" s="19" customFormat="1" ht="15">
      <c r="A194" s="48">
        <v>5397</v>
      </c>
      <c r="B194" s="397" t="s">
        <v>556</v>
      </c>
      <c r="C194" s="398"/>
      <c r="D194" s="398"/>
      <c r="E194" s="398"/>
      <c r="F194" s="399"/>
      <c r="G194" s="89">
        <v>2</v>
      </c>
      <c r="H194" s="305"/>
      <c r="I194" s="121">
        <f t="shared" si="8"/>
        <v>0</v>
      </c>
    </row>
    <row r="195" spans="1:9" s="19" customFormat="1" ht="15">
      <c r="A195" s="51">
        <v>6901</v>
      </c>
      <c r="B195" s="397" t="s">
        <v>110</v>
      </c>
      <c r="C195" s="398"/>
      <c r="D195" s="398"/>
      <c r="E195" s="398"/>
      <c r="F195" s="399"/>
      <c r="G195" s="89">
        <v>2</v>
      </c>
      <c r="H195" s="305"/>
      <c r="I195" s="121">
        <f t="shared" si="8"/>
        <v>0</v>
      </c>
    </row>
    <row r="196" spans="1:9" s="19" customFormat="1" ht="15">
      <c r="A196" s="45">
        <v>1753</v>
      </c>
      <c r="B196" s="413" t="s">
        <v>350</v>
      </c>
      <c r="C196" s="414"/>
      <c r="D196" s="414"/>
      <c r="E196" s="414"/>
      <c r="F196" s="415"/>
      <c r="G196" s="91">
        <v>2</v>
      </c>
      <c r="H196" s="300"/>
      <c r="I196" s="121">
        <f t="shared" si="8"/>
        <v>0</v>
      </c>
    </row>
    <row r="197" spans="1:9" s="19" customFormat="1" ht="15">
      <c r="A197" s="44">
        <v>33226</v>
      </c>
      <c r="B197" s="408" t="s">
        <v>375</v>
      </c>
      <c r="C197" s="408"/>
      <c r="D197" s="408"/>
      <c r="E197" s="408"/>
      <c r="F197" s="408"/>
      <c r="G197" s="87">
        <v>2</v>
      </c>
      <c r="H197" s="301"/>
      <c r="I197" s="121">
        <f t="shared" si="8"/>
        <v>0</v>
      </c>
    </row>
    <row r="198" spans="1:9" s="19" customFormat="1" ht="35.25" customHeight="1">
      <c r="A198" s="48">
        <v>1812</v>
      </c>
      <c r="B198" s="397" t="s">
        <v>352</v>
      </c>
      <c r="C198" s="398"/>
      <c r="D198" s="398"/>
      <c r="E198" s="398"/>
      <c r="F198" s="399"/>
      <c r="G198" s="89">
        <v>2</v>
      </c>
      <c r="H198" s="305"/>
      <c r="I198" s="121">
        <f t="shared" si="8"/>
        <v>0</v>
      </c>
    </row>
    <row r="199" spans="1:9" s="19" customFormat="1" ht="15">
      <c r="A199" s="48">
        <v>2183</v>
      </c>
      <c r="B199" s="397" t="s">
        <v>351</v>
      </c>
      <c r="C199" s="398"/>
      <c r="D199" s="398"/>
      <c r="E199" s="398"/>
      <c r="F199" s="399"/>
      <c r="G199" s="89">
        <v>2</v>
      </c>
      <c r="H199" s="305"/>
      <c r="I199" s="121">
        <f t="shared" si="8"/>
        <v>0</v>
      </c>
    </row>
    <row r="200" spans="1:9" s="19" customFormat="1" ht="15">
      <c r="A200" s="48">
        <v>5233</v>
      </c>
      <c r="B200" s="397" t="s">
        <v>257</v>
      </c>
      <c r="C200" s="398"/>
      <c r="D200" s="398"/>
      <c r="E200" s="398"/>
      <c r="F200" s="399"/>
      <c r="G200" s="89">
        <v>2</v>
      </c>
      <c r="H200" s="305"/>
      <c r="I200" s="121">
        <f t="shared" si="8"/>
        <v>0</v>
      </c>
    </row>
    <row r="201" spans="1:9" s="19" customFormat="1" ht="15">
      <c r="A201" s="48">
        <v>1265</v>
      </c>
      <c r="B201" s="400" t="s">
        <v>377</v>
      </c>
      <c r="C201" s="464"/>
      <c r="D201" s="464"/>
      <c r="E201" s="464"/>
      <c r="F201" s="465"/>
      <c r="G201" s="89">
        <v>2</v>
      </c>
      <c r="H201" s="305"/>
      <c r="I201" s="121">
        <f t="shared" si="8"/>
        <v>0</v>
      </c>
    </row>
    <row r="202" spans="1:9" s="19" customFormat="1" ht="15">
      <c r="A202" s="48">
        <v>1593</v>
      </c>
      <c r="B202" s="397" t="s">
        <v>449</v>
      </c>
      <c r="C202" s="398"/>
      <c r="D202" s="398"/>
      <c r="E202" s="398"/>
      <c r="F202" s="399"/>
      <c r="G202" s="89">
        <v>2</v>
      </c>
      <c r="H202" s="305"/>
      <c r="I202" s="121">
        <f t="shared" si="8"/>
        <v>0</v>
      </c>
    </row>
    <row r="203" spans="1:9" s="19" customFormat="1" ht="15">
      <c r="A203" s="48">
        <v>1009</v>
      </c>
      <c r="B203" s="397" t="s">
        <v>376</v>
      </c>
      <c r="C203" s="398"/>
      <c r="D203" s="398"/>
      <c r="E203" s="398"/>
      <c r="F203" s="399"/>
      <c r="G203" s="89">
        <v>2</v>
      </c>
      <c r="H203" s="305"/>
      <c r="I203" s="121">
        <f t="shared" si="8"/>
        <v>0</v>
      </c>
    </row>
    <row r="204" spans="1:9" s="19" customFormat="1" ht="15">
      <c r="A204" s="48">
        <v>1672</v>
      </c>
      <c r="B204" s="397" t="s">
        <v>140</v>
      </c>
      <c r="C204" s="398"/>
      <c r="D204" s="398"/>
      <c r="E204" s="398"/>
      <c r="F204" s="399"/>
      <c r="G204" s="89">
        <v>2</v>
      </c>
      <c r="H204" s="305"/>
      <c r="I204" s="121">
        <f t="shared" si="8"/>
        <v>0</v>
      </c>
    </row>
    <row r="205" spans="1:9" s="19" customFormat="1" ht="33" customHeight="1">
      <c r="A205" s="48" t="s">
        <v>120</v>
      </c>
      <c r="B205" s="397" t="s">
        <v>450</v>
      </c>
      <c r="C205" s="398"/>
      <c r="D205" s="398"/>
      <c r="E205" s="398"/>
      <c r="F205" s="399"/>
      <c r="G205" s="89">
        <v>2</v>
      </c>
      <c r="H205" s="305"/>
      <c r="I205" s="121">
        <f t="shared" si="8"/>
        <v>0</v>
      </c>
    </row>
    <row r="206" spans="1:9" s="19" customFormat="1" ht="32.25" customHeight="1">
      <c r="A206" s="48">
        <v>2432</v>
      </c>
      <c r="B206" s="397" t="s">
        <v>451</v>
      </c>
      <c r="C206" s="398"/>
      <c r="D206" s="398"/>
      <c r="E206" s="398"/>
      <c r="F206" s="399"/>
      <c r="G206" s="89">
        <v>2</v>
      </c>
      <c r="H206" s="305"/>
      <c r="I206" s="121">
        <f t="shared" si="8"/>
        <v>0</v>
      </c>
    </row>
    <row r="207" spans="1:9" s="19" customFormat="1" ht="26.25" customHeight="1">
      <c r="A207" s="45">
        <v>3948</v>
      </c>
      <c r="B207" s="413" t="s">
        <v>378</v>
      </c>
      <c r="C207" s="414"/>
      <c r="D207" s="414"/>
      <c r="E207" s="414"/>
      <c r="F207" s="415"/>
      <c r="G207" s="89">
        <v>2</v>
      </c>
      <c r="H207" s="305"/>
      <c r="I207" s="201">
        <f t="shared" si="8"/>
        <v>0</v>
      </c>
    </row>
    <row r="208" spans="1:9" s="19" customFormat="1" ht="15">
      <c r="A208" s="238">
        <v>50876</v>
      </c>
      <c r="B208" s="590" t="s">
        <v>506</v>
      </c>
      <c r="C208" s="591"/>
      <c r="D208" s="591"/>
      <c r="E208" s="591"/>
      <c r="F208" s="591"/>
      <c r="G208" s="239">
        <v>2</v>
      </c>
      <c r="H208" s="307"/>
      <c r="I208" s="136">
        <f t="shared" si="8"/>
        <v>0</v>
      </c>
    </row>
    <row r="209" spans="1:9" s="19" customFormat="1" ht="15">
      <c r="A209" s="238">
        <v>1878</v>
      </c>
      <c r="B209" s="590" t="s">
        <v>554</v>
      </c>
      <c r="C209" s="591"/>
      <c r="D209" s="591"/>
      <c r="E209" s="591"/>
      <c r="F209" s="591"/>
      <c r="G209" s="239">
        <v>2</v>
      </c>
      <c r="H209" s="307"/>
      <c r="I209" s="136">
        <f t="shared" si="8"/>
        <v>0</v>
      </c>
    </row>
    <row r="210" spans="1:9" s="19" customFormat="1" ht="15" customHeight="1">
      <c r="A210" s="586">
        <v>3955</v>
      </c>
      <c r="B210" s="664" t="s">
        <v>559</v>
      </c>
      <c r="C210" s="630"/>
      <c r="D210" s="630"/>
      <c r="E210" s="630"/>
      <c r="F210" s="665"/>
      <c r="G210" s="656">
        <v>2</v>
      </c>
      <c r="H210" s="658"/>
      <c r="I210" s="660">
        <f t="shared" si="8"/>
        <v>0</v>
      </c>
    </row>
    <row r="211" spans="1:9" s="19" customFormat="1" ht="19.5" customHeight="1">
      <c r="A211" s="588"/>
      <c r="B211" s="666"/>
      <c r="C211" s="409"/>
      <c r="D211" s="409"/>
      <c r="E211" s="409"/>
      <c r="F211" s="410"/>
      <c r="G211" s="657"/>
      <c r="H211" s="659"/>
      <c r="I211" s="661"/>
    </row>
    <row r="212" spans="1:9" s="19" customFormat="1" ht="46.5" customHeight="1">
      <c r="A212" s="48">
        <v>1304</v>
      </c>
      <c r="B212" s="397" t="s">
        <v>373</v>
      </c>
      <c r="C212" s="398"/>
      <c r="D212" s="398"/>
      <c r="E212" s="398"/>
      <c r="F212" s="399"/>
      <c r="G212" s="89">
        <v>2</v>
      </c>
      <c r="H212" s="305"/>
      <c r="I212" s="121">
        <f t="shared" si="8"/>
        <v>0</v>
      </c>
    </row>
    <row r="213" spans="1:9" s="19" customFormat="1" ht="15">
      <c r="A213" s="48">
        <v>1767</v>
      </c>
      <c r="B213" s="397" t="s">
        <v>380</v>
      </c>
      <c r="C213" s="398"/>
      <c r="D213" s="398"/>
      <c r="E213" s="398"/>
      <c r="F213" s="399"/>
      <c r="G213" s="89">
        <v>2</v>
      </c>
      <c r="H213" s="305"/>
      <c r="I213" s="121">
        <f t="shared" si="8"/>
        <v>0</v>
      </c>
    </row>
    <row r="214" spans="1:9" s="19" customFormat="1" ht="15">
      <c r="A214" s="48">
        <v>3621</v>
      </c>
      <c r="B214" s="397" t="s">
        <v>379</v>
      </c>
      <c r="C214" s="398"/>
      <c r="D214" s="398"/>
      <c r="E214" s="398"/>
      <c r="F214" s="399"/>
      <c r="G214" s="89">
        <v>2</v>
      </c>
      <c r="H214" s="300"/>
      <c r="I214" s="201">
        <f t="shared" si="8"/>
        <v>0</v>
      </c>
    </row>
    <row r="215" spans="1:9" s="19" customFormat="1" ht="15">
      <c r="A215" s="45">
        <v>33224</v>
      </c>
      <c r="B215" s="413" t="s">
        <v>381</v>
      </c>
      <c r="C215" s="414"/>
      <c r="D215" s="414"/>
      <c r="E215" s="414"/>
      <c r="F215" s="415"/>
      <c r="G215" s="91">
        <v>2</v>
      </c>
      <c r="H215" s="301"/>
      <c r="I215" s="136">
        <f t="shared" si="8"/>
        <v>0</v>
      </c>
    </row>
    <row r="216" spans="1:9" s="19" customFormat="1" ht="15">
      <c r="A216" s="44">
        <v>33390</v>
      </c>
      <c r="B216" s="408" t="s">
        <v>382</v>
      </c>
      <c r="C216" s="408"/>
      <c r="D216" s="408"/>
      <c r="E216" s="408"/>
      <c r="F216" s="408"/>
      <c r="G216" s="87">
        <v>2</v>
      </c>
      <c r="H216" s="308"/>
      <c r="I216" s="201">
        <f t="shared" si="8"/>
        <v>0</v>
      </c>
    </row>
    <row r="217" spans="1:9" s="19" customFormat="1" ht="15">
      <c r="A217" s="44">
        <v>47864</v>
      </c>
      <c r="B217" s="392" t="s">
        <v>312</v>
      </c>
      <c r="C217" s="341"/>
      <c r="D217" s="341"/>
      <c r="E217" s="341"/>
      <c r="F217" s="342"/>
      <c r="G217" s="87">
        <v>2</v>
      </c>
      <c r="H217" s="301"/>
      <c r="I217" s="136">
        <f t="shared" si="8"/>
        <v>0</v>
      </c>
    </row>
    <row r="218" spans="1:9" s="19" customFormat="1" ht="30.75" customHeight="1">
      <c r="A218" s="585">
        <v>33510</v>
      </c>
      <c r="B218" s="577" t="s">
        <v>492</v>
      </c>
      <c r="C218" s="578"/>
      <c r="D218" s="578"/>
      <c r="E218" s="578"/>
      <c r="F218" s="579"/>
      <c r="G218" s="88">
        <v>4</v>
      </c>
      <c r="H218" s="662"/>
      <c r="I218" s="687">
        <f t="shared" si="8"/>
        <v>0</v>
      </c>
    </row>
    <row r="219" spans="1:9" s="19" customFormat="1" ht="15">
      <c r="A219" s="586"/>
      <c r="B219" s="397" t="s">
        <v>383</v>
      </c>
      <c r="C219" s="398"/>
      <c r="D219" s="398"/>
      <c r="E219" s="398"/>
      <c r="F219" s="399"/>
      <c r="G219" s="88">
        <v>4</v>
      </c>
      <c r="H219" s="663"/>
      <c r="I219" s="688"/>
    </row>
    <row r="220" spans="1:9" s="19" customFormat="1" ht="28.5" customHeight="1">
      <c r="A220" s="586"/>
      <c r="B220" s="397" t="s">
        <v>384</v>
      </c>
      <c r="C220" s="398"/>
      <c r="D220" s="398"/>
      <c r="E220" s="398"/>
      <c r="F220" s="399"/>
      <c r="G220" s="88">
        <v>4</v>
      </c>
      <c r="H220" s="663"/>
      <c r="I220" s="688"/>
    </row>
    <row r="221" spans="1:9" s="19" customFormat="1" ht="29.45" customHeight="1">
      <c r="A221" s="586"/>
      <c r="B221" s="397" t="s">
        <v>464</v>
      </c>
      <c r="C221" s="398"/>
      <c r="D221" s="398"/>
      <c r="E221" s="398"/>
      <c r="F221" s="399"/>
      <c r="G221" s="88">
        <v>4</v>
      </c>
      <c r="H221" s="663"/>
      <c r="I221" s="688"/>
    </row>
    <row r="222" spans="1:9" s="19" customFormat="1" ht="15">
      <c r="A222" s="587"/>
      <c r="B222" s="397" t="s">
        <v>371</v>
      </c>
      <c r="C222" s="398"/>
      <c r="D222" s="398"/>
      <c r="E222" s="398"/>
      <c r="F222" s="399"/>
      <c r="G222" s="88">
        <v>4</v>
      </c>
      <c r="H222" s="663"/>
      <c r="I222" s="688"/>
    </row>
    <row r="223" spans="1:9" s="19" customFormat="1" ht="15">
      <c r="A223" s="52">
        <v>33498</v>
      </c>
      <c r="B223" s="400" t="s">
        <v>147</v>
      </c>
      <c r="C223" s="464"/>
      <c r="D223" s="464"/>
      <c r="E223" s="464"/>
      <c r="F223" s="465"/>
      <c r="G223" s="88">
        <v>4</v>
      </c>
      <c r="H223" s="303"/>
      <c r="I223" s="121">
        <f t="shared" si="8"/>
        <v>0</v>
      </c>
    </row>
    <row r="224" spans="1:9" s="19" customFormat="1" ht="15">
      <c r="A224" s="52">
        <v>33725</v>
      </c>
      <c r="B224" s="376" t="s">
        <v>493</v>
      </c>
      <c r="C224" s="390"/>
      <c r="D224" s="390"/>
      <c r="E224" s="390"/>
      <c r="F224" s="391"/>
      <c r="G224" s="88">
        <v>4</v>
      </c>
      <c r="H224" s="303"/>
      <c r="I224" s="121">
        <f t="shared" si="8"/>
        <v>0</v>
      </c>
    </row>
    <row r="225" spans="1:10" s="19" customFormat="1" ht="33" customHeight="1">
      <c r="A225" s="583">
        <v>33601</v>
      </c>
      <c r="B225" s="376" t="s">
        <v>229</v>
      </c>
      <c r="C225" s="390"/>
      <c r="D225" s="390"/>
      <c r="E225" s="390"/>
      <c r="F225" s="391"/>
      <c r="G225" s="656">
        <v>4</v>
      </c>
      <c r="H225" s="667"/>
      <c r="I225" s="669">
        <f t="shared" si="8"/>
        <v>0</v>
      </c>
    </row>
    <row r="226" spans="1:10" s="19" customFormat="1" ht="15">
      <c r="A226" s="584"/>
      <c r="B226" s="376" t="s">
        <v>124</v>
      </c>
      <c r="C226" s="390"/>
      <c r="D226" s="390"/>
      <c r="E226" s="390"/>
      <c r="F226" s="391"/>
      <c r="G226" s="673"/>
      <c r="H226" s="668"/>
      <c r="I226" s="661"/>
    </row>
    <row r="227" spans="1:10" s="19" customFormat="1" ht="15">
      <c r="A227" s="48">
        <v>33702</v>
      </c>
      <c r="B227" s="397" t="s">
        <v>485</v>
      </c>
      <c r="C227" s="398"/>
      <c r="D227" s="398"/>
      <c r="E227" s="398"/>
      <c r="F227" s="399"/>
      <c r="G227" s="89">
        <v>5</v>
      </c>
      <c r="H227" s="305"/>
      <c r="I227" s="121">
        <f t="shared" si="8"/>
        <v>0</v>
      </c>
    </row>
    <row r="228" spans="1:10" s="19" customFormat="1" ht="15">
      <c r="A228" s="48">
        <v>33720</v>
      </c>
      <c r="B228" s="397" t="s">
        <v>194</v>
      </c>
      <c r="C228" s="398"/>
      <c r="D228" s="398"/>
      <c r="E228" s="398"/>
      <c r="F228" s="399"/>
      <c r="G228" s="89">
        <v>4</v>
      </c>
      <c r="H228" s="305"/>
      <c r="I228" s="121">
        <f t="shared" si="8"/>
        <v>0</v>
      </c>
    </row>
    <row r="229" spans="1:10" s="19" customFormat="1" ht="15">
      <c r="A229" s="45">
        <v>47656</v>
      </c>
      <c r="B229" s="397" t="s">
        <v>311</v>
      </c>
      <c r="C229" s="382"/>
      <c r="D229" s="382"/>
      <c r="E229" s="382"/>
      <c r="F229" s="383"/>
      <c r="G229" s="89">
        <v>4</v>
      </c>
      <c r="H229" s="305"/>
      <c r="I229" s="121">
        <f t="shared" si="8"/>
        <v>0</v>
      </c>
    </row>
    <row r="230" spans="1:10" s="19" customFormat="1" ht="33" customHeight="1">
      <c r="A230" s="583">
        <v>33509</v>
      </c>
      <c r="B230" s="397" t="s">
        <v>193</v>
      </c>
      <c r="C230" s="398"/>
      <c r="D230" s="398"/>
      <c r="E230" s="398"/>
      <c r="F230" s="399"/>
      <c r="G230" s="656">
        <v>4</v>
      </c>
      <c r="H230" s="667"/>
      <c r="I230" s="669">
        <f t="shared" si="8"/>
        <v>0</v>
      </c>
    </row>
    <row r="231" spans="1:10" s="19" customFormat="1" ht="33" customHeight="1">
      <c r="A231" s="584"/>
      <c r="B231" s="397" t="s">
        <v>172</v>
      </c>
      <c r="C231" s="398"/>
      <c r="D231" s="398"/>
      <c r="E231" s="398"/>
      <c r="F231" s="399"/>
      <c r="G231" s="673"/>
      <c r="H231" s="668"/>
      <c r="I231" s="661"/>
    </row>
    <row r="232" spans="1:10" s="19" customFormat="1" ht="15">
      <c r="A232" s="48">
        <v>33726</v>
      </c>
      <c r="B232" s="397" t="s">
        <v>190</v>
      </c>
      <c r="C232" s="398"/>
      <c r="D232" s="398"/>
      <c r="E232" s="398"/>
      <c r="F232" s="399"/>
      <c r="G232" s="89">
        <v>4</v>
      </c>
      <c r="H232" s="305"/>
      <c r="I232" s="121">
        <f t="shared" si="8"/>
        <v>0</v>
      </c>
    </row>
    <row r="233" spans="1:10" s="19" customFormat="1" ht="33" customHeight="1">
      <c r="A233" s="48">
        <v>1300</v>
      </c>
      <c r="B233" s="397" t="s">
        <v>243</v>
      </c>
      <c r="C233" s="398"/>
      <c r="D233" s="398"/>
      <c r="E233" s="398"/>
      <c r="F233" s="399"/>
      <c r="G233" s="89">
        <v>4</v>
      </c>
      <c r="H233" s="305"/>
      <c r="I233" s="121">
        <f t="shared" si="8"/>
        <v>0</v>
      </c>
    </row>
    <row r="234" spans="1:10" s="19" customFormat="1" ht="27.6" customHeight="1">
      <c r="A234" s="48">
        <v>3552</v>
      </c>
      <c r="B234" s="397" t="s">
        <v>555</v>
      </c>
      <c r="C234" s="398"/>
      <c r="D234" s="398"/>
      <c r="E234" s="398"/>
      <c r="F234" s="399"/>
      <c r="G234" s="89">
        <v>4</v>
      </c>
      <c r="H234" s="305"/>
      <c r="I234" s="121">
        <f t="shared" si="8"/>
        <v>0</v>
      </c>
    </row>
    <row r="235" spans="1:10" s="19" customFormat="1" ht="15">
      <c r="A235" s="48">
        <v>1071</v>
      </c>
      <c r="B235" s="397" t="s">
        <v>116</v>
      </c>
      <c r="C235" s="398"/>
      <c r="D235" s="398"/>
      <c r="E235" s="398"/>
      <c r="F235" s="399"/>
      <c r="G235" s="89">
        <v>4</v>
      </c>
      <c r="H235" s="305"/>
      <c r="I235" s="121">
        <f t="shared" si="8"/>
        <v>0</v>
      </c>
    </row>
    <row r="236" spans="1:10" s="38" customFormat="1" ht="14.25">
      <c r="A236" s="45">
        <v>33602</v>
      </c>
      <c r="B236" s="413" t="s">
        <v>115</v>
      </c>
      <c r="C236" s="414"/>
      <c r="D236" s="414"/>
      <c r="E236" s="414"/>
      <c r="F236" s="415"/>
      <c r="G236" s="91">
        <v>4</v>
      </c>
      <c r="H236" s="300"/>
      <c r="I236" s="121">
        <f t="shared" si="8"/>
        <v>0</v>
      </c>
      <c r="J236" s="225"/>
    </row>
    <row r="237" spans="1:10" s="19" customFormat="1" ht="15">
      <c r="A237" s="200"/>
      <c r="B237" s="387" t="s">
        <v>58</v>
      </c>
      <c r="C237" s="388"/>
      <c r="D237" s="388"/>
      <c r="E237" s="388"/>
      <c r="F237" s="389"/>
      <c r="G237" s="221"/>
      <c r="H237" s="208"/>
      <c r="I237" s="208"/>
    </row>
    <row r="238" spans="1:10" s="19" customFormat="1" ht="34.15" customHeight="1">
      <c r="A238" s="43">
        <v>287</v>
      </c>
      <c r="B238" s="625" t="s">
        <v>423</v>
      </c>
      <c r="C238" s="626"/>
      <c r="D238" s="626"/>
      <c r="E238" s="626"/>
      <c r="F238" s="627"/>
      <c r="G238" s="88">
        <v>2</v>
      </c>
      <c r="H238" s="303"/>
      <c r="I238" s="121">
        <f>SUM(G238*H238)</f>
        <v>0</v>
      </c>
    </row>
    <row r="239" spans="1:10" s="19" customFormat="1" ht="36.75" customHeight="1">
      <c r="A239" s="46">
        <v>1981</v>
      </c>
      <c r="B239" s="397" t="s">
        <v>353</v>
      </c>
      <c r="C239" s="363"/>
      <c r="D239" s="363"/>
      <c r="E239" s="363"/>
      <c r="F239" s="364"/>
      <c r="G239" s="90">
        <v>2</v>
      </c>
      <c r="H239" s="304"/>
      <c r="I239" s="121">
        <f t="shared" ref="I239:I251" si="9">SUM(G239*H239)</f>
        <v>0</v>
      </c>
    </row>
    <row r="240" spans="1:10" s="19" customFormat="1" ht="45.75" customHeight="1">
      <c r="A240" s="48">
        <v>7534</v>
      </c>
      <c r="B240" s="397" t="s">
        <v>494</v>
      </c>
      <c r="C240" s="398"/>
      <c r="D240" s="398"/>
      <c r="E240" s="398"/>
      <c r="F240" s="399"/>
      <c r="G240" s="89">
        <v>2</v>
      </c>
      <c r="H240" s="305"/>
      <c r="I240" s="121">
        <f t="shared" si="9"/>
        <v>0</v>
      </c>
    </row>
    <row r="241" spans="1:9" s="19" customFormat="1" ht="15">
      <c r="A241" s="48">
        <v>33204</v>
      </c>
      <c r="B241" s="397" t="s">
        <v>354</v>
      </c>
      <c r="C241" s="398"/>
      <c r="D241" s="398"/>
      <c r="E241" s="398"/>
      <c r="F241" s="399"/>
      <c r="G241" s="89">
        <v>2</v>
      </c>
      <c r="H241" s="305"/>
      <c r="I241" s="121">
        <f t="shared" si="9"/>
        <v>0</v>
      </c>
    </row>
    <row r="242" spans="1:9" s="19" customFormat="1" ht="15">
      <c r="A242" s="48">
        <v>33369</v>
      </c>
      <c r="B242" s="397" t="s">
        <v>355</v>
      </c>
      <c r="C242" s="398"/>
      <c r="D242" s="398"/>
      <c r="E242" s="398"/>
      <c r="F242" s="399"/>
      <c r="G242" s="89">
        <v>2</v>
      </c>
      <c r="H242" s="305"/>
      <c r="I242" s="121">
        <f t="shared" si="9"/>
        <v>0</v>
      </c>
    </row>
    <row r="243" spans="1:9" s="19" customFormat="1" ht="15">
      <c r="A243" s="48">
        <v>47558</v>
      </c>
      <c r="B243" s="397" t="s">
        <v>356</v>
      </c>
      <c r="C243" s="398"/>
      <c r="D243" s="398"/>
      <c r="E243" s="398"/>
      <c r="F243" s="399"/>
      <c r="G243" s="89">
        <v>2</v>
      </c>
      <c r="H243" s="305"/>
      <c r="I243" s="121">
        <f t="shared" si="9"/>
        <v>0</v>
      </c>
    </row>
    <row r="244" spans="1:9" s="19" customFormat="1" ht="15">
      <c r="A244" s="48">
        <v>1739</v>
      </c>
      <c r="B244" s="397" t="s">
        <v>357</v>
      </c>
      <c r="C244" s="398"/>
      <c r="D244" s="398"/>
      <c r="E244" s="398"/>
      <c r="F244" s="399"/>
      <c r="G244" s="89">
        <v>2</v>
      </c>
      <c r="H244" s="305"/>
      <c r="I244" s="121">
        <f t="shared" si="9"/>
        <v>0</v>
      </c>
    </row>
    <row r="245" spans="1:9" s="19" customFormat="1" ht="33" customHeight="1">
      <c r="A245" s="51">
        <v>1035</v>
      </c>
      <c r="B245" s="397" t="s">
        <v>581</v>
      </c>
      <c r="C245" s="398"/>
      <c r="D245" s="398"/>
      <c r="E245" s="398"/>
      <c r="F245" s="399"/>
      <c r="G245" s="89">
        <v>2</v>
      </c>
      <c r="H245" s="305"/>
      <c r="I245" s="121">
        <f t="shared" si="9"/>
        <v>0</v>
      </c>
    </row>
    <row r="246" spans="1:9" s="19" customFormat="1" ht="34.5" customHeight="1">
      <c r="A246" s="48">
        <v>8794</v>
      </c>
      <c r="B246" s="376" t="s">
        <v>372</v>
      </c>
      <c r="C246" s="390"/>
      <c r="D246" s="390"/>
      <c r="E246" s="390"/>
      <c r="F246" s="391"/>
      <c r="G246" s="89">
        <v>3</v>
      </c>
      <c r="H246" s="305"/>
      <c r="I246" s="121">
        <f t="shared" si="9"/>
        <v>0</v>
      </c>
    </row>
    <row r="247" spans="1:9" s="19" customFormat="1" ht="28.5" customHeight="1">
      <c r="A247" s="48">
        <v>8795</v>
      </c>
      <c r="B247" s="376" t="s">
        <v>527</v>
      </c>
      <c r="C247" s="390"/>
      <c r="D247" s="390"/>
      <c r="E247" s="390"/>
      <c r="F247" s="391"/>
      <c r="G247" s="89">
        <v>3</v>
      </c>
      <c r="H247" s="305"/>
      <c r="I247" s="121">
        <f t="shared" si="9"/>
        <v>0</v>
      </c>
    </row>
    <row r="248" spans="1:9" s="19" customFormat="1" ht="15">
      <c r="A248" s="48">
        <v>39543</v>
      </c>
      <c r="B248" s="397" t="s">
        <v>307</v>
      </c>
      <c r="C248" s="398"/>
      <c r="D248" s="398"/>
      <c r="E248" s="398"/>
      <c r="F248" s="399"/>
      <c r="G248" s="89">
        <v>2</v>
      </c>
      <c r="H248" s="305"/>
      <c r="I248" s="121">
        <f t="shared" si="9"/>
        <v>0</v>
      </c>
    </row>
    <row r="249" spans="1:9" s="19" customFormat="1" ht="15">
      <c r="A249" s="48">
        <v>5315</v>
      </c>
      <c r="B249" s="397" t="s">
        <v>59</v>
      </c>
      <c r="C249" s="398"/>
      <c r="D249" s="398"/>
      <c r="E249" s="398"/>
      <c r="F249" s="399"/>
      <c r="G249" s="89">
        <v>3</v>
      </c>
      <c r="H249" s="305"/>
      <c r="I249" s="121">
        <f t="shared" si="9"/>
        <v>0</v>
      </c>
    </row>
    <row r="250" spans="1:9" s="19" customFormat="1" ht="15">
      <c r="A250" s="48">
        <v>5325</v>
      </c>
      <c r="B250" s="397" t="s">
        <v>197</v>
      </c>
      <c r="C250" s="398"/>
      <c r="D250" s="398"/>
      <c r="E250" s="398"/>
      <c r="F250" s="399"/>
      <c r="G250" s="89">
        <v>3</v>
      </c>
      <c r="H250" s="305"/>
      <c r="I250" s="121">
        <f t="shared" si="9"/>
        <v>0</v>
      </c>
    </row>
    <row r="251" spans="1:9" s="38" customFormat="1" ht="15" thickBot="1">
      <c r="A251" s="45">
        <v>5323</v>
      </c>
      <c r="B251" s="397" t="s">
        <v>60</v>
      </c>
      <c r="C251" s="398"/>
      <c r="D251" s="398"/>
      <c r="E251" s="398"/>
      <c r="F251" s="399"/>
      <c r="G251" s="91">
        <v>2</v>
      </c>
      <c r="H251" s="300"/>
      <c r="I251" s="201">
        <f t="shared" si="9"/>
        <v>0</v>
      </c>
    </row>
    <row r="252" spans="1:9" s="19" customFormat="1" ht="15">
      <c r="A252" s="200"/>
      <c r="B252" s="352" t="s">
        <v>61</v>
      </c>
      <c r="C252" s="353"/>
      <c r="D252" s="353"/>
      <c r="E252" s="353"/>
      <c r="F252" s="354"/>
      <c r="G252" s="221"/>
      <c r="H252" s="208"/>
      <c r="I252" s="208"/>
    </row>
    <row r="253" spans="1:9" s="19" customFormat="1" ht="15">
      <c r="A253" s="53">
        <v>1533</v>
      </c>
      <c r="B253" s="403" t="s">
        <v>195</v>
      </c>
      <c r="C253" s="404"/>
      <c r="D253" s="404"/>
      <c r="E253" s="404"/>
      <c r="F253" s="405"/>
      <c r="G253" s="93">
        <v>5</v>
      </c>
      <c r="H253" s="309"/>
      <c r="I253" s="121">
        <f t="shared" ref="I253:I275" si="10">SUM(G253*H253)</f>
        <v>0</v>
      </c>
    </row>
    <row r="254" spans="1:9" s="54" customFormat="1" ht="15">
      <c r="A254" s="48">
        <v>3706</v>
      </c>
      <c r="B254" s="400" t="s">
        <v>151</v>
      </c>
      <c r="C254" s="464"/>
      <c r="D254" s="464"/>
      <c r="E254" s="464"/>
      <c r="F254" s="465"/>
      <c r="G254" s="89">
        <v>5</v>
      </c>
      <c r="H254" s="305"/>
      <c r="I254" s="121">
        <f t="shared" si="10"/>
        <v>0</v>
      </c>
    </row>
    <row r="255" spans="1:9" s="19" customFormat="1" ht="33.75" customHeight="1">
      <c r="A255" s="48">
        <v>2457</v>
      </c>
      <c r="B255" s="397" t="s">
        <v>465</v>
      </c>
      <c r="C255" s="398"/>
      <c r="D255" s="398"/>
      <c r="E255" s="398"/>
      <c r="F255" s="399"/>
      <c r="G255" s="94">
        <v>5</v>
      </c>
      <c r="H255" s="305"/>
      <c r="I255" s="201">
        <f t="shared" si="10"/>
        <v>0</v>
      </c>
    </row>
    <row r="256" spans="1:9" s="19" customFormat="1" ht="29.25" customHeight="1">
      <c r="A256" s="48">
        <v>5586</v>
      </c>
      <c r="B256" s="397" t="s">
        <v>111</v>
      </c>
      <c r="C256" s="398"/>
      <c r="D256" s="398"/>
      <c r="E256" s="398"/>
      <c r="F256" s="399"/>
      <c r="G256" s="89">
        <v>5</v>
      </c>
      <c r="H256" s="305"/>
      <c r="I256" s="260">
        <f t="shared" si="10"/>
        <v>0</v>
      </c>
    </row>
    <row r="257" spans="1:9" s="19" customFormat="1" ht="15">
      <c r="A257" s="48">
        <v>39146</v>
      </c>
      <c r="B257" s="400" t="s">
        <v>539</v>
      </c>
      <c r="C257" s="401"/>
      <c r="D257" s="401"/>
      <c r="E257" s="401"/>
      <c r="F257" s="402"/>
      <c r="G257" s="89">
        <v>12</v>
      </c>
      <c r="H257" s="305"/>
      <c r="I257" s="201">
        <f t="shared" si="10"/>
        <v>0</v>
      </c>
    </row>
    <row r="258" spans="1:9" s="19" customFormat="1" ht="15">
      <c r="A258" s="48">
        <v>30000</v>
      </c>
      <c r="B258" s="397" t="s">
        <v>537</v>
      </c>
      <c r="C258" s="398"/>
      <c r="D258" s="398"/>
      <c r="E258" s="398"/>
      <c r="F258" s="399"/>
      <c r="G258" s="89">
        <v>12</v>
      </c>
      <c r="H258" s="305"/>
      <c r="I258" s="260">
        <f t="shared" si="10"/>
        <v>0</v>
      </c>
    </row>
    <row r="259" spans="1:9" s="19" customFormat="1" ht="15">
      <c r="A259" s="48">
        <v>39658</v>
      </c>
      <c r="B259" s="397" t="s">
        <v>538</v>
      </c>
      <c r="C259" s="382"/>
      <c r="D259" s="382"/>
      <c r="E259" s="382"/>
      <c r="F259" s="383"/>
      <c r="G259" s="89">
        <v>12</v>
      </c>
      <c r="H259" s="305"/>
      <c r="I259" s="121">
        <f t="shared" si="10"/>
        <v>0</v>
      </c>
    </row>
    <row r="260" spans="1:9" s="19" customFormat="1" ht="15">
      <c r="A260" s="46">
        <v>8284</v>
      </c>
      <c r="B260" s="397" t="s">
        <v>540</v>
      </c>
      <c r="C260" s="363"/>
      <c r="D260" s="363"/>
      <c r="E260" s="363"/>
      <c r="F260" s="383"/>
      <c r="G260" s="90">
        <v>12</v>
      </c>
      <c r="H260" s="304"/>
      <c r="I260" s="121">
        <f t="shared" si="10"/>
        <v>0</v>
      </c>
    </row>
    <row r="261" spans="1:9" s="19" customFormat="1" ht="15">
      <c r="A261" s="48">
        <v>8703</v>
      </c>
      <c r="B261" s="397" t="s">
        <v>541</v>
      </c>
      <c r="C261" s="398"/>
      <c r="D261" s="398"/>
      <c r="E261" s="398"/>
      <c r="F261" s="399"/>
      <c r="G261" s="89">
        <v>12</v>
      </c>
      <c r="H261" s="305"/>
      <c r="I261" s="121">
        <f t="shared" si="10"/>
        <v>0</v>
      </c>
    </row>
    <row r="262" spans="1:9" s="19" customFormat="1" ht="15">
      <c r="A262" s="48">
        <v>33786</v>
      </c>
      <c r="B262" s="397" t="s">
        <v>505</v>
      </c>
      <c r="C262" s="363"/>
      <c r="D262" s="363"/>
      <c r="E262" s="363"/>
      <c r="F262" s="364"/>
      <c r="G262" s="89">
        <v>12</v>
      </c>
      <c r="H262" s="305"/>
      <c r="I262" s="121">
        <f t="shared" si="10"/>
        <v>0</v>
      </c>
    </row>
    <row r="263" spans="1:9" s="19" customFormat="1" ht="15">
      <c r="A263" s="48">
        <v>39310</v>
      </c>
      <c r="B263" s="397" t="s">
        <v>542</v>
      </c>
      <c r="C263" s="363"/>
      <c r="D263" s="363"/>
      <c r="E263" s="363"/>
      <c r="F263" s="364"/>
      <c r="G263" s="89">
        <v>12</v>
      </c>
      <c r="H263" s="305"/>
      <c r="I263" s="121">
        <f t="shared" si="10"/>
        <v>0</v>
      </c>
    </row>
    <row r="264" spans="1:9" s="19" customFormat="1" ht="15">
      <c r="A264" s="48">
        <v>30297</v>
      </c>
      <c r="B264" s="397" t="s">
        <v>543</v>
      </c>
      <c r="C264" s="382"/>
      <c r="D264" s="382"/>
      <c r="E264" s="382"/>
      <c r="F264" s="383"/>
      <c r="G264" s="89">
        <v>12</v>
      </c>
      <c r="H264" s="305"/>
      <c r="I264" s="121">
        <f t="shared" si="10"/>
        <v>0</v>
      </c>
    </row>
    <row r="265" spans="1:9" s="19" customFormat="1" ht="15">
      <c r="A265" s="48">
        <v>7815</v>
      </c>
      <c r="B265" s="397" t="s">
        <v>544</v>
      </c>
      <c r="C265" s="398"/>
      <c r="D265" s="398"/>
      <c r="E265" s="398"/>
      <c r="F265" s="399"/>
      <c r="G265" s="89">
        <v>12</v>
      </c>
      <c r="H265" s="305"/>
      <c r="I265" s="121">
        <f t="shared" si="10"/>
        <v>0</v>
      </c>
    </row>
    <row r="266" spans="1:9" s="19" customFormat="1" ht="33" customHeight="1">
      <c r="A266" s="48">
        <v>7577</v>
      </c>
      <c r="B266" s="397" t="s">
        <v>545</v>
      </c>
      <c r="C266" s="398"/>
      <c r="D266" s="398"/>
      <c r="E266" s="398"/>
      <c r="F266" s="399"/>
      <c r="G266" s="89">
        <v>12</v>
      </c>
      <c r="H266" s="305"/>
      <c r="I266" s="121">
        <f t="shared" si="10"/>
        <v>0</v>
      </c>
    </row>
    <row r="267" spans="1:9" s="19" customFormat="1" ht="15">
      <c r="A267" s="48">
        <v>33785</v>
      </c>
      <c r="B267" s="397" t="s">
        <v>546</v>
      </c>
      <c r="C267" s="398"/>
      <c r="D267" s="398"/>
      <c r="E267" s="398"/>
      <c r="F267" s="399"/>
      <c r="G267" s="89">
        <v>12</v>
      </c>
      <c r="H267" s="305"/>
      <c r="I267" s="121">
        <f t="shared" si="10"/>
        <v>0</v>
      </c>
    </row>
    <row r="268" spans="1:9" s="19" customFormat="1" ht="15">
      <c r="A268" s="48">
        <v>39311</v>
      </c>
      <c r="B268" s="397" t="s">
        <v>547</v>
      </c>
      <c r="C268" s="398"/>
      <c r="D268" s="398"/>
      <c r="E268" s="398"/>
      <c r="F268" s="399"/>
      <c r="G268" s="89">
        <v>12</v>
      </c>
      <c r="H268" s="305"/>
      <c r="I268" s="121">
        <f t="shared" si="10"/>
        <v>0</v>
      </c>
    </row>
    <row r="269" spans="1:9" s="19" customFormat="1" ht="32.25" customHeight="1">
      <c r="A269" s="48">
        <v>30077</v>
      </c>
      <c r="B269" s="376" t="s">
        <v>548</v>
      </c>
      <c r="C269" s="390"/>
      <c r="D269" s="390"/>
      <c r="E269" s="390"/>
      <c r="F269" s="391"/>
      <c r="G269" s="89">
        <v>12</v>
      </c>
      <c r="H269" s="305"/>
      <c r="I269" s="121">
        <f t="shared" si="10"/>
        <v>0</v>
      </c>
    </row>
    <row r="270" spans="1:9" s="19" customFormat="1" ht="15">
      <c r="A270" s="48">
        <v>33195</v>
      </c>
      <c r="B270" s="376" t="s">
        <v>549</v>
      </c>
      <c r="C270" s="390"/>
      <c r="D270" s="390"/>
      <c r="E270" s="390"/>
      <c r="F270" s="391"/>
      <c r="G270" s="89">
        <v>12</v>
      </c>
      <c r="H270" s="305"/>
      <c r="I270" s="121">
        <f t="shared" si="10"/>
        <v>0</v>
      </c>
    </row>
    <row r="271" spans="1:9" s="19" customFormat="1" ht="15">
      <c r="A271" s="48">
        <v>33379</v>
      </c>
      <c r="B271" s="376" t="s">
        <v>550</v>
      </c>
      <c r="C271" s="390"/>
      <c r="D271" s="390"/>
      <c r="E271" s="390"/>
      <c r="F271" s="391"/>
      <c r="G271" s="89">
        <v>12</v>
      </c>
      <c r="H271" s="305"/>
      <c r="I271" s="121">
        <f t="shared" si="10"/>
        <v>0</v>
      </c>
    </row>
    <row r="272" spans="1:9" s="19" customFormat="1" ht="33" customHeight="1">
      <c r="A272" s="48">
        <v>2211</v>
      </c>
      <c r="B272" s="397" t="s">
        <v>551</v>
      </c>
      <c r="C272" s="398"/>
      <c r="D272" s="398"/>
      <c r="E272" s="398"/>
      <c r="F272" s="399"/>
      <c r="G272" s="89">
        <v>12</v>
      </c>
      <c r="H272" s="305"/>
      <c r="I272" s="121">
        <f t="shared" si="10"/>
        <v>0</v>
      </c>
    </row>
    <row r="273" spans="1:9" s="19" customFormat="1" ht="33" customHeight="1">
      <c r="A273" s="45">
        <v>8063</v>
      </c>
      <c r="B273" s="413" t="s">
        <v>552</v>
      </c>
      <c r="C273" s="414"/>
      <c r="D273" s="414"/>
      <c r="E273" s="414"/>
      <c r="F273" s="415"/>
      <c r="G273" s="91">
        <v>12</v>
      </c>
      <c r="H273" s="300"/>
      <c r="I273" s="201">
        <f t="shared" si="10"/>
        <v>0</v>
      </c>
    </row>
    <row r="274" spans="1:9" s="19" customFormat="1" ht="21" customHeight="1">
      <c r="A274" s="45">
        <v>50769</v>
      </c>
      <c r="B274" s="413" t="s">
        <v>508</v>
      </c>
      <c r="C274" s="414"/>
      <c r="D274" s="414"/>
      <c r="E274" s="414"/>
      <c r="F274" s="415"/>
      <c r="G274" s="91">
        <v>12</v>
      </c>
      <c r="H274" s="300"/>
      <c r="I274" s="271">
        <f t="shared" si="10"/>
        <v>0</v>
      </c>
    </row>
    <row r="275" spans="1:9" s="38" customFormat="1" ht="15" customHeight="1">
      <c r="A275" s="44">
        <v>33829</v>
      </c>
      <c r="B275" s="580" t="s">
        <v>553</v>
      </c>
      <c r="C275" s="581"/>
      <c r="D275" s="581"/>
      <c r="E275" s="581"/>
      <c r="F275" s="582"/>
      <c r="G275" s="87">
        <v>12</v>
      </c>
      <c r="H275" s="301"/>
      <c r="I275" s="270">
        <f t="shared" si="10"/>
        <v>0</v>
      </c>
    </row>
    <row r="276" spans="1:9" s="19" customFormat="1" ht="15.75" thickBot="1">
      <c r="A276" s="233"/>
      <c r="B276" s="574" t="s">
        <v>424</v>
      </c>
      <c r="C276" s="575"/>
      <c r="D276" s="575"/>
      <c r="E276" s="575"/>
      <c r="F276" s="576"/>
      <c r="G276" s="234"/>
      <c r="H276" s="208"/>
      <c r="I276" s="208"/>
    </row>
    <row r="277" spans="1:9" s="19" customFormat="1" ht="33" customHeight="1">
      <c r="A277" s="55">
        <v>6956</v>
      </c>
      <c r="B277" s="567" t="s">
        <v>522</v>
      </c>
      <c r="C277" s="568"/>
      <c r="D277" s="568"/>
      <c r="E277" s="568"/>
      <c r="F277" s="569"/>
      <c r="G277" s="95">
        <v>3</v>
      </c>
      <c r="H277" s="310"/>
      <c r="I277" s="121">
        <f>SUM(G277*H277)</f>
        <v>0</v>
      </c>
    </row>
    <row r="278" spans="1:9" s="19" customFormat="1" ht="33" customHeight="1">
      <c r="A278" s="31">
        <v>33258</v>
      </c>
      <c r="B278" s="567" t="s">
        <v>521</v>
      </c>
      <c r="C278" s="568"/>
      <c r="D278" s="568"/>
      <c r="E278" s="568"/>
      <c r="F278" s="569"/>
      <c r="G278" s="78">
        <v>3</v>
      </c>
      <c r="H278" s="295"/>
      <c r="I278" s="121">
        <f t="shared" ref="I278:I334" si="11">SUM(G278*H278)</f>
        <v>0</v>
      </c>
    </row>
    <row r="279" spans="1:9" s="19" customFormat="1" ht="15">
      <c r="A279" s="31">
        <v>5946</v>
      </c>
      <c r="B279" s="577" t="s">
        <v>283</v>
      </c>
      <c r="C279" s="578"/>
      <c r="D279" s="578"/>
      <c r="E279" s="578"/>
      <c r="F279" s="579"/>
      <c r="G279" s="78">
        <v>1</v>
      </c>
      <c r="H279" s="295"/>
      <c r="I279" s="121">
        <f t="shared" si="11"/>
        <v>0</v>
      </c>
    </row>
    <row r="280" spans="1:9" s="19" customFormat="1" ht="45" customHeight="1">
      <c r="A280" s="31">
        <v>154</v>
      </c>
      <c r="B280" s="397" t="s">
        <v>358</v>
      </c>
      <c r="C280" s="363"/>
      <c r="D280" s="363"/>
      <c r="E280" s="363"/>
      <c r="F280" s="364"/>
      <c r="G280" s="78">
        <v>3</v>
      </c>
      <c r="H280" s="295"/>
      <c r="I280" s="121">
        <f t="shared" si="11"/>
        <v>0</v>
      </c>
    </row>
    <row r="281" spans="1:9" s="19" customFormat="1" ht="33" customHeight="1">
      <c r="A281" s="31">
        <v>33270</v>
      </c>
      <c r="B281" s="488" t="s">
        <v>236</v>
      </c>
      <c r="C281" s="488"/>
      <c r="D281" s="488"/>
      <c r="E281" s="488"/>
      <c r="F281" s="488"/>
      <c r="G281" s="78">
        <v>3</v>
      </c>
      <c r="H281" s="295"/>
      <c r="I281" s="121">
        <f t="shared" si="11"/>
        <v>0</v>
      </c>
    </row>
    <row r="282" spans="1:9" s="19" customFormat="1" ht="45" customHeight="1">
      <c r="A282" s="31">
        <v>182</v>
      </c>
      <c r="B282" s="488" t="s">
        <v>359</v>
      </c>
      <c r="C282" s="488"/>
      <c r="D282" s="488"/>
      <c r="E282" s="488"/>
      <c r="F282" s="488"/>
      <c r="G282" s="78">
        <v>3</v>
      </c>
      <c r="H282" s="295"/>
      <c r="I282" s="121">
        <f t="shared" si="11"/>
        <v>0</v>
      </c>
    </row>
    <row r="283" spans="1:9" s="19" customFormat="1" ht="15">
      <c r="A283" s="31">
        <v>33205</v>
      </c>
      <c r="B283" s="488" t="s">
        <v>244</v>
      </c>
      <c r="C283" s="488"/>
      <c r="D283" s="488"/>
      <c r="E283" s="488"/>
      <c r="F283" s="488"/>
      <c r="G283" s="78">
        <v>3</v>
      </c>
      <c r="H283" s="295"/>
      <c r="I283" s="121">
        <f t="shared" si="11"/>
        <v>0</v>
      </c>
    </row>
    <row r="284" spans="1:9" s="19" customFormat="1" ht="55.5" customHeight="1">
      <c r="A284" s="31">
        <v>196</v>
      </c>
      <c r="B284" s="397" t="s">
        <v>463</v>
      </c>
      <c r="C284" s="382"/>
      <c r="D284" s="382"/>
      <c r="E284" s="382"/>
      <c r="F284" s="383"/>
      <c r="G284" s="78">
        <v>3</v>
      </c>
      <c r="H284" s="295"/>
      <c r="I284" s="121">
        <f t="shared" si="11"/>
        <v>0</v>
      </c>
    </row>
    <row r="285" spans="1:9" s="19" customFormat="1" ht="33" customHeight="1">
      <c r="A285" s="31">
        <v>33416</v>
      </c>
      <c r="B285" s="397" t="s">
        <v>342</v>
      </c>
      <c r="C285" s="382"/>
      <c r="D285" s="382"/>
      <c r="E285" s="382"/>
      <c r="F285" s="383"/>
      <c r="G285" s="78">
        <v>3</v>
      </c>
      <c r="H285" s="295"/>
      <c r="I285" s="121">
        <f t="shared" si="11"/>
        <v>0</v>
      </c>
    </row>
    <row r="286" spans="1:9" s="19" customFormat="1" ht="33" customHeight="1">
      <c r="A286" s="31">
        <v>210</v>
      </c>
      <c r="B286" s="488" t="s">
        <v>204</v>
      </c>
      <c r="C286" s="488"/>
      <c r="D286" s="488"/>
      <c r="E286" s="488"/>
      <c r="F286" s="488"/>
      <c r="G286" s="78">
        <v>3</v>
      </c>
      <c r="H286" s="295"/>
      <c r="I286" s="121">
        <f t="shared" si="11"/>
        <v>0</v>
      </c>
    </row>
    <row r="287" spans="1:9" s="19" customFormat="1" ht="15.6" customHeight="1">
      <c r="A287" s="31">
        <v>33259</v>
      </c>
      <c r="B287" s="397" t="s">
        <v>284</v>
      </c>
      <c r="C287" s="363"/>
      <c r="D287" s="363"/>
      <c r="E287" s="363"/>
      <c r="F287" s="364"/>
      <c r="G287" s="78">
        <v>1</v>
      </c>
      <c r="H287" s="295"/>
      <c r="I287" s="121">
        <f t="shared" si="11"/>
        <v>0</v>
      </c>
    </row>
    <row r="288" spans="1:9" s="19" customFormat="1" ht="33" customHeight="1">
      <c r="A288" s="31">
        <v>39733</v>
      </c>
      <c r="B288" s="488" t="s">
        <v>531</v>
      </c>
      <c r="C288" s="488"/>
      <c r="D288" s="488"/>
      <c r="E288" s="488"/>
      <c r="F288" s="488"/>
      <c r="G288" s="78">
        <v>3</v>
      </c>
      <c r="H288" s="295"/>
      <c r="I288" s="121">
        <f t="shared" si="11"/>
        <v>0</v>
      </c>
    </row>
    <row r="289" spans="1:12" s="19" customFormat="1" ht="33" customHeight="1">
      <c r="A289" s="27">
        <v>39724</v>
      </c>
      <c r="B289" s="376" t="s">
        <v>536</v>
      </c>
      <c r="C289" s="390"/>
      <c r="D289" s="390"/>
      <c r="E289" s="390"/>
      <c r="F289" s="391"/>
      <c r="G289" s="94">
        <v>3</v>
      </c>
      <c r="H289" s="305"/>
      <c r="I289" s="121">
        <f t="shared" si="11"/>
        <v>0</v>
      </c>
    </row>
    <row r="290" spans="1:12" s="19" customFormat="1" ht="33" customHeight="1">
      <c r="A290" s="27">
        <v>39734</v>
      </c>
      <c r="B290" s="376" t="s">
        <v>385</v>
      </c>
      <c r="C290" s="390"/>
      <c r="D290" s="390"/>
      <c r="E290" s="390"/>
      <c r="F290" s="391"/>
      <c r="G290" s="94">
        <v>3</v>
      </c>
      <c r="H290" s="305"/>
      <c r="I290" s="121">
        <f t="shared" si="11"/>
        <v>0</v>
      </c>
    </row>
    <row r="291" spans="1:12" s="19" customFormat="1" ht="33" customHeight="1">
      <c r="A291" s="27">
        <v>39735</v>
      </c>
      <c r="B291" s="376" t="s">
        <v>386</v>
      </c>
      <c r="C291" s="390"/>
      <c r="D291" s="390"/>
      <c r="E291" s="390"/>
      <c r="F291" s="391"/>
      <c r="G291" s="94">
        <v>3</v>
      </c>
      <c r="H291" s="305"/>
      <c r="I291" s="121">
        <f t="shared" si="11"/>
        <v>0</v>
      </c>
    </row>
    <row r="292" spans="1:12" s="19" customFormat="1" ht="33" customHeight="1">
      <c r="A292" s="27">
        <v>39928</v>
      </c>
      <c r="B292" s="397" t="s">
        <v>205</v>
      </c>
      <c r="C292" s="363"/>
      <c r="D292" s="363"/>
      <c r="E292" s="363"/>
      <c r="F292" s="364"/>
      <c r="G292" s="94">
        <v>67</v>
      </c>
      <c r="H292" s="305"/>
      <c r="I292" s="121">
        <f t="shared" si="11"/>
        <v>0</v>
      </c>
    </row>
    <row r="293" spans="1:12" s="19" customFormat="1" ht="33" customHeight="1">
      <c r="A293" s="27">
        <v>39929</v>
      </c>
      <c r="B293" s="397" t="s">
        <v>206</v>
      </c>
      <c r="C293" s="363"/>
      <c r="D293" s="363"/>
      <c r="E293" s="363"/>
      <c r="F293" s="364"/>
      <c r="G293" s="94">
        <v>67</v>
      </c>
      <c r="H293" s="305"/>
      <c r="I293" s="121">
        <f t="shared" si="11"/>
        <v>0</v>
      </c>
    </row>
    <row r="294" spans="1:12" s="19" customFormat="1" ht="33" customHeight="1">
      <c r="A294" s="27">
        <v>39930</v>
      </c>
      <c r="B294" s="397" t="s">
        <v>288</v>
      </c>
      <c r="C294" s="363"/>
      <c r="D294" s="363"/>
      <c r="E294" s="363"/>
      <c r="F294" s="364"/>
      <c r="G294" s="94">
        <v>67</v>
      </c>
      <c r="H294" s="305"/>
      <c r="I294" s="121">
        <f t="shared" si="11"/>
        <v>0</v>
      </c>
    </row>
    <row r="295" spans="1:12" s="19" customFormat="1" ht="33" customHeight="1">
      <c r="A295" s="27" t="s">
        <v>138</v>
      </c>
      <c r="B295" s="344" t="s">
        <v>520</v>
      </c>
      <c r="C295" s="345"/>
      <c r="D295" s="345"/>
      <c r="E295" s="345"/>
      <c r="F295" s="346"/>
      <c r="G295" s="94">
        <v>30</v>
      </c>
      <c r="H295" s="305"/>
      <c r="I295" s="121">
        <f t="shared" si="11"/>
        <v>0</v>
      </c>
    </row>
    <row r="296" spans="1:12" s="19" customFormat="1" ht="15">
      <c r="A296" s="27">
        <v>33574</v>
      </c>
      <c r="B296" s="344" t="s">
        <v>519</v>
      </c>
      <c r="C296" s="345"/>
      <c r="D296" s="345"/>
      <c r="E296" s="345"/>
      <c r="F296" s="346"/>
      <c r="G296" s="94">
        <v>30</v>
      </c>
      <c r="H296" s="305"/>
      <c r="I296" s="121">
        <f t="shared" si="11"/>
        <v>0</v>
      </c>
    </row>
    <row r="297" spans="1:12" s="19" customFormat="1" ht="36" customHeight="1">
      <c r="A297" s="27" t="s">
        <v>137</v>
      </c>
      <c r="B297" s="397" t="s">
        <v>286</v>
      </c>
      <c r="C297" s="398"/>
      <c r="D297" s="398"/>
      <c r="E297" s="398"/>
      <c r="F297" s="399"/>
      <c r="G297" s="94">
        <v>37</v>
      </c>
      <c r="H297" s="305"/>
      <c r="I297" s="121">
        <f t="shared" si="11"/>
        <v>0</v>
      </c>
    </row>
    <row r="298" spans="1:12" s="19" customFormat="1" ht="33" customHeight="1">
      <c r="A298" s="48">
        <v>33578</v>
      </c>
      <c r="B298" s="397" t="s">
        <v>395</v>
      </c>
      <c r="C298" s="398"/>
      <c r="D298" s="398"/>
      <c r="E298" s="398"/>
      <c r="F298" s="399"/>
      <c r="G298" s="94">
        <v>37</v>
      </c>
      <c r="H298" s="305"/>
      <c r="I298" s="121">
        <f t="shared" si="11"/>
        <v>0</v>
      </c>
    </row>
    <row r="299" spans="1:12" s="19" customFormat="1" ht="27.75" customHeight="1">
      <c r="A299" s="48">
        <v>33577</v>
      </c>
      <c r="B299" s="397" t="s">
        <v>285</v>
      </c>
      <c r="C299" s="398"/>
      <c r="D299" s="398"/>
      <c r="E299" s="398"/>
      <c r="F299" s="399"/>
      <c r="G299" s="94">
        <v>37</v>
      </c>
      <c r="H299" s="305"/>
      <c r="I299" s="121">
        <f t="shared" si="11"/>
        <v>0</v>
      </c>
    </row>
    <row r="300" spans="1:12" s="19" customFormat="1" ht="46.5" customHeight="1">
      <c r="A300" s="27" t="s">
        <v>136</v>
      </c>
      <c r="B300" s="397" t="s">
        <v>287</v>
      </c>
      <c r="C300" s="398"/>
      <c r="D300" s="398"/>
      <c r="E300" s="398"/>
      <c r="F300" s="399"/>
      <c r="G300" s="94">
        <v>37</v>
      </c>
      <c r="H300" s="305"/>
      <c r="I300" s="121">
        <f t="shared" si="11"/>
        <v>0</v>
      </c>
      <c r="L300" s="54"/>
    </row>
    <row r="301" spans="1:12" s="19" customFormat="1" ht="50.25" customHeight="1">
      <c r="A301" s="32" t="s">
        <v>135</v>
      </c>
      <c r="B301" s="413" t="s">
        <v>295</v>
      </c>
      <c r="C301" s="414"/>
      <c r="D301" s="414"/>
      <c r="E301" s="414"/>
      <c r="F301" s="415"/>
      <c r="G301" s="96">
        <v>37</v>
      </c>
      <c r="H301" s="300"/>
      <c r="I301" s="121">
        <f t="shared" si="11"/>
        <v>0</v>
      </c>
    </row>
    <row r="302" spans="1:12" s="19" customFormat="1" ht="33" customHeight="1">
      <c r="A302" s="56">
        <v>33581</v>
      </c>
      <c r="B302" s="408" t="s">
        <v>466</v>
      </c>
      <c r="C302" s="380"/>
      <c r="D302" s="380"/>
      <c r="E302" s="380"/>
      <c r="F302" s="380"/>
      <c r="G302" s="76">
        <v>37</v>
      </c>
      <c r="H302" s="301"/>
      <c r="I302" s="121">
        <f t="shared" si="11"/>
        <v>0</v>
      </c>
    </row>
    <row r="303" spans="1:12" s="19" customFormat="1" ht="33" customHeight="1">
      <c r="A303" s="56">
        <v>39750</v>
      </c>
      <c r="B303" s="573" t="s">
        <v>518</v>
      </c>
      <c r="C303" s="379"/>
      <c r="D303" s="379"/>
      <c r="E303" s="379"/>
      <c r="F303" s="340"/>
      <c r="G303" s="76">
        <v>30</v>
      </c>
      <c r="H303" s="301"/>
      <c r="I303" s="121">
        <f t="shared" si="11"/>
        <v>0</v>
      </c>
    </row>
    <row r="304" spans="1:12" s="19" customFormat="1" ht="33" customHeight="1">
      <c r="A304" s="57">
        <v>39751</v>
      </c>
      <c r="B304" s="567" t="s">
        <v>235</v>
      </c>
      <c r="C304" s="568"/>
      <c r="D304" s="568"/>
      <c r="E304" s="568"/>
      <c r="F304" s="569"/>
      <c r="G304" s="77">
        <v>30</v>
      </c>
      <c r="H304" s="294"/>
      <c r="I304" s="121">
        <f t="shared" si="11"/>
        <v>0</v>
      </c>
    </row>
    <row r="305" spans="1:9" s="19" customFormat="1" ht="15">
      <c r="A305" s="31">
        <v>39744</v>
      </c>
      <c r="B305" s="488" t="s">
        <v>200</v>
      </c>
      <c r="C305" s="488"/>
      <c r="D305" s="488"/>
      <c r="E305" s="488"/>
      <c r="F305" s="488"/>
      <c r="G305" s="78">
        <v>37</v>
      </c>
      <c r="H305" s="295"/>
      <c r="I305" s="121">
        <f t="shared" si="11"/>
        <v>0</v>
      </c>
    </row>
    <row r="306" spans="1:9" s="19" customFormat="1" ht="15">
      <c r="A306" s="27">
        <v>39745</v>
      </c>
      <c r="B306" s="376" t="s">
        <v>201</v>
      </c>
      <c r="C306" s="390"/>
      <c r="D306" s="390"/>
      <c r="E306" s="390"/>
      <c r="F306" s="391"/>
      <c r="G306" s="94">
        <v>37</v>
      </c>
      <c r="H306" s="305"/>
      <c r="I306" s="121">
        <f t="shared" si="11"/>
        <v>0</v>
      </c>
    </row>
    <row r="307" spans="1:9" s="19" customFormat="1" ht="15">
      <c r="A307" s="27">
        <v>39746</v>
      </c>
      <c r="B307" s="376" t="s">
        <v>202</v>
      </c>
      <c r="C307" s="390"/>
      <c r="D307" s="390"/>
      <c r="E307" s="390"/>
      <c r="F307" s="391"/>
      <c r="G307" s="94">
        <v>37</v>
      </c>
      <c r="H307" s="305"/>
      <c r="I307" s="121">
        <f t="shared" si="11"/>
        <v>0</v>
      </c>
    </row>
    <row r="308" spans="1:9" s="19" customFormat="1" ht="15">
      <c r="A308" s="27">
        <v>39747</v>
      </c>
      <c r="B308" s="422" t="s">
        <v>203</v>
      </c>
      <c r="C308" s="423"/>
      <c r="D308" s="423"/>
      <c r="E308" s="423"/>
      <c r="F308" s="424"/>
      <c r="G308" s="94">
        <v>37</v>
      </c>
      <c r="H308" s="305"/>
      <c r="I308" s="121">
        <f t="shared" si="11"/>
        <v>0</v>
      </c>
    </row>
    <row r="309" spans="1:9" s="19" customFormat="1" ht="33" customHeight="1">
      <c r="A309" s="27">
        <v>47286</v>
      </c>
      <c r="B309" s="617" t="s">
        <v>298</v>
      </c>
      <c r="C309" s="618"/>
      <c r="D309" s="618"/>
      <c r="E309" s="618"/>
      <c r="F309" s="619"/>
      <c r="G309" s="72">
        <v>100</v>
      </c>
      <c r="H309" s="305"/>
      <c r="I309" s="121">
        <f t="shared" si="11"/>
        <v>0</v>
      </c>
    </row>
    <row r="310" spans="1:9" s="19" customFormat="1" ht="45" customHeight="1">
      <c r="A310" s="31">
        <v>47284</v>
      </c>
      <c r="B310" s="567" t="s">
        <v>296</v>
      </c>
      <c r="C310" s="568"/>
      <c r="D310" s="568"/>
      <c r="E310" s="568"/>
      <c r="F310" s="569"/>
      <c r="G310" s="78">
        <v>100</v>
      </c>
      <c r="H310" s="295"/>
      <c r="I310" s="121">
        <f t="shared" si="11"/>
        <v>0</v>
      </c>
    </row>
    <row r="311" spans="1:9" s="19" customFormat="1" ht="33" customHeight="1">
      <c r="A311" s="31">
        <v>47285</v>
      </c>
      <c r="B311" s="567" t="s">
        <v>289</v>
      </c>
      <c r="C311" s="568"/>
      <c r="D311" s="568"/>
      <c r="E311" s="568"/>
      <c r="F311" s="569"/>
      <c r="G311" s="78">
        <v>100</v>
      </c>
      <c r="H311" s="295"/>
      <c r="I311" s="121">
        <f t="shared" si="11"/>
        <v>0</v>
      </c>
    </row>
    <row r="312" spans="1:9" s="19" customFormat="1" ht="45" customHeight="1">
      <c r="A312" s="31">
        <v>47283</v>
      </c>
      <c r="B312" s="567" t="s">
        <v>252</v>
      </c>
      <c r="C312" s="568"/>
      <c r="D312" s="568"/>
      <c r="E312" s="568"/>
      <c r="F312" s="569"/>
      <c r="G312" s="78">
        <v>100</v>
      </c>
      <c r="H312" s="295"/>
      <c r="I312" s="121">
        <f t="shared" si="11"/>
        <v>0</v>
      </c>
    </row>
    <row r="313" spans="1:9" s="19" customFormat="1" ht="16.149999999999999" customHeight="1">
      <c r="A313" s="56">
        <v>55305</v>
      </c>
      <c r="B313" s="629" t="s">
        <v>294</v>
      </c>
      <c r="C313" s="630"/>
      <c r="D313" s="630"/>
      <c r="E313" s="630"/>
      <c r="F313" s="630"/>
      <c r="G313" s="106">
        <v>48</v>
      </c>
      <c r="H313" s="311"/>
      <c r="I313" s="121">
        <f t="shared" si="11"/>
        <v>0</v>
      </c>
    </row>
    <row r="314" spans="1:9" s="19" customFormat="1" ht="33" customHeight="1">
      <c r="A314" s="56">
        <v>45772</v>
      </c>
      <c r="B314" s="340" t="s">
        <v>431</v>
      </c>
      <c r="C314" s="341"/>
      <c r="D314" s="341"/>
      <c r="E314" s="341"/>
      <c r="F314" s="341"/>
      <c r="G314" s="76">
        <v>48</v>
      </c>
      <c r="H314" s="301"/>
      <c r="I314" s="121">
        <f t="shared" si="11"/>
        <v>0</v>
      </c>
    </row>
    <row r="315" spans="1:9" s="19" customFormat="1" ht="15">
      <c r="A315" s="56">
        <v>46091</v>
      </c>
      <c r="B315" s="379" t="s">
        <v>214</v>
      </c>
      <c r="C315" s="411"/>
      <c r="D315" s="411"/>
      <c r="E315" s="411"/>
      <c r="F315" s="411"/>
      <c r="G315" s="80">
        <v>1</v>
      </c>
      <c r="H315" s="303"/>
      <c r="I315" s="121">
        <f t="shared" si="11"/>
        <v>0</v>
      </c>
    </row>
    <row r="316" spans="1:9" s="19" customFormat="1" ht="33" customHeight="1">
      <c r="A316" s="39">
        <v>34833</v>
      </c>
      <c r="B316" s="570" t="s">
        <v>517</v>
      </c>
      <c r="C316" s="571"/>
      <c r="D316" s="571"/>
      <c r="E316" s="571"/>
      <c r="F316" s="571"/>
      <c r="G316" s="80">
        <v>52</v>
      </c>
      <c r="H316" s="303"/>
      <c r="I316" s="121">
        <f t="shared" si="11"/>
        <v>0</v>
      </c>
    </row>
    <row r="317" spans="1:9" s="19" customFormat="1" ht="33" customHeight="1">
      <c r="A317" s="39">
        <v>34830</v>
      </c>
      <c r="B317" s="379" t="s">
        <v>516</v>
      </c>
      <c r="C317" s="411"/>
      <c r="D317" s="411"/>
      <c r="E317" s="411"/>
      <c r="F317" s="411"/>
      <c r="G317" s="80">
        <v>52</v>
      </c>
      <c r="H317" s="303"/>
      <c r="I317" s="121">
        <f t="shared" si="11"/>
        <v>0</v>
      </c>
    </row>
    <row r="318" spans="1:9" s="19" customFormat="1" ht="33" customHeight="1">
      <c r="A318" s="39">
        <v>34832</v>
      </c>
      <c r="B318" s="570" t="s">
        <v>515</v>
      </c>
      <c r="C318" s="571"/>
      <c r="D318" s="571"/>
      <c r="E318" s="571"/>
      <c r="F318" s="571"/>
      <c r="G318" s="97">
        <v>52</v>
      </c>
      <c r="H318" s="303"/>
      <c r="I318" s="121">
        <f t="shared" si="11"/>
        <v>0</v>
      </c>
    </row>
    <row r="319" spans="1:9" s="19" customFormat="1" ht="33" customHeight="1">
      <c r="A319" s="39">
        <v>34998</v>
      </c>
      <c r="B319" s="570" t="s">
        <v>514</v>
      </c>
      <c r="C319" s="571"/>
      <c r="D319" s="571"/>
      <c r="E319" s="571"/>
      <c r="F319" s="572"/>
      <c r="G319" s="76">
        <v>52</v>
      </c>
      <c r="H319" s="312"/>
      <c r="I319" s="121">
        <f t="shared" si="11"/>
        <v>0</v>
      </c>
    </row>
    <row r="320" spans="1:9" s="19" customFormat="1" ht="36" customHeight="1">
      <c r="A320" s="39" t="s">
        <v>134</v>
      </c>
      <c r="B320" s="357" t="s">
        <v>513</v>
      </c>
      <c r="C320" s="358"/>
      <c r="D320" s="358"/>
      <c r="E320" s="358"/>
      <c r="F320" s="359"/>
      <c r="G320" s="98">
        <v>15</v>
      </c>
      <c r="H320" s="303"/>
      <c r="I320" s="121">
        <f t="shared" si="11"/>
        <v>0</v>
      </c>
    </row>
    <row r="321" spans="1:9" s="19" customFormat="1" ht="42" customHeight="1">
      <c r="A321" s="27" t="s">
        <v>133</v>
      </c>
      <c r="B321" s="344" t="s">
        <v>290</v>
      </c>
      <c r="C321" s="345"/>
      <c r="D321" s="345"/>
      <c r="E321" s="345"/>
      <c r="F321" s="346"/>
      <c r="G321" s="94">
        <v>15</v>
      </c>
      <c r="H321" s="305"/>
      <c r="I321" s="121">
        <f t="shared" si="11"/>
        <v>0</v>
      </c>
    </row>
    <row r="322" spans="1:9" s="19" customFormat="1" ht="33" customHeight="1">
      <c r="A322" s="27" t="s">
        <v>132</v>
      </c>
      <c r="B322" s="344" t="s">
        <v>467</v>
      </c>
      <c r="C322" s="345"/>
      <c r="D322" s="345"/>
      <c r="E322" s="345"/>
      <c r="F322" s="346"/>
      <c r="G322" s="94">
        <v>15</v>
      </c>
      <c r="H322" s="305"/>
      <c r="I322" s="121">
        <f t="shared" si="11"/>
        <v>0</v>
      </c>
    </row>
    <row r="323" spans="1:9" s="19" customFormat="1" ht="33" customHeight="1">
      <c r="A323" s="31">
        <v>7079</v>
      </c>
      <c r="B323" s="396" t="s">
        <v>512</v>
      </c>
      <c r="C323" s="396"/>
      <c r="D323" s="396"/>
      <c r="E323" s="396"/>
      <c r="F323" s="396"/>
      <c r="G323" s="78">
        <v>10</v>
      </c>
      <c r="H323" s="295"/>
      <c r="I323" s="121">
        <f t="shared" si="11"/>
        <v>0</v>
      </c>
    </row>
    <row r="324" spans="1:9" s="19" customFormat="1" ht="33" customHeight="1">
      <c r="A324" s="31">
        <v>33579</v>
      </c>
      <c r="B324" s="396" t="s">
        <v>511</v>
      </c>
      <c r="C324" s="396"/>
      <c r="D324" s="396"/>
      <c r="E324" s="396"/>
      <c r="F324" s="396"/>
      <c r="G324" s="78">
        <v>10</v>
      </c>
      <c r="H324" s="295"/>
      <c r="I324" s="121">
        <f t="shared" si="11"/>
        <v>0</v>
      </c>
    </row>
    <row r="325" spans="1:9" s="19" customFormat="1" ht="43.5" customHeight="1">
      <c r="A325" s="31">
        <v>4190</v>
      </c>
      <c r="B325" s="488" t="s">
        <v>320</v>
      </c>
      <c r="C325" s="488"/>
      <c r="D325" s="488"/>
      <c r="E325" s="488"/>
      <c r="F325" s="488"/>
      <c r="G325" s="78">
        <v>10</v>
      </c>
      <c r="H325" s="295"/>
      <c r="I325" s="121">
        <f t="shared" si="11"/>
        <v>0</v>
      </c>
    </row>
    <row r="326" spans="1:9" s="19" customFormat="1" ht="33" customHeight="1">
      <c r="A326" s="31">
        <v>33585</v>
      </c>
      <c r="B326" s="397" t="s">
        <v>340</v>
      </c>
      <c r="C326" s="382"/>
      <c r="D326" s="382"/>
      <c r="E326" s="382"/>
      <c r="F326" s="383"/>
      <c r="G326" s="78">
        <v>10</v>
      </c>
      <c r="H326" s="295"/>
      <c r="I326" s="121">
        <f t="shared" si="11"/>
        <v>0</v>
      </c>
    </row>
    <row r="327" spans="1:9" s="19" customFormat="1" ht="45" customHeight="1">
      <c r="A327" s="58">
        <v>4197</v>
      </c>
      <c r="B327" s="396" t="s">
        <v>332</v>
      </c>
      <c r="C327" s="396"/>
      <c r="D327" s="396"/>
      <c r="E327" s="396"/>
      <c r="F327" s="396"/>
      <c r="G327" s="79">
        <v>10</v>
      </c>
      <c r="H327" s="299"/>
      <c r="I327" s="121">
        <f t="shared" si="11"/>
        <v>0</v>
      </c>
    </row>
    <row r="328" spans="1:9" s="19" customFormat="1" ht="15">
      <c r="A328" s="58">
        <v>33586</v>
      </c>
      <c r="B328" s="376" t="s">
        <v>341</v>
      </c>
      <c r="C328" s="377"/>
      <c r="D328" s="377"/>
      <c r="E328" s="377"/>
      <c r="F328" s="378"/>
      <c r="G328" s="79">
        <v>10</v>
      </c>
      <c r="H328" s="299"/>
      <c r="I328" s="121">
        <f t="shared" si="11"/>
        <v>0</v>
      </c>
    </row>
    <row r="329" spans="1:9" s="19" customFormat="1" ht="60" customHeight="1">
      <c r="A329" s="58">
        <v>4204</v>
      </c>
      <c r="B329" s="376" t="s">
        <v>396</v>
      </c>
      <c r="C329" s="377"/>
      <c r="D329" s="377"/>
      <c r="E329" s="377"/>
      <c r="F329" s="378"/>
      <c r="G329" s="79">
        <v>10</v>
      </c>
      <c r="H329" s="299"/>
      <c r="I329" s="121">
        <f t="shared" si="11"/>
        <v>0</v>
      </c>
    </row>
    <row r="330" spans="1:9" s="19" customFormat="1" ht="33" customHeight="1">
      <c r="A330" s="58">
        <v>33587</v>
      </c>
      <c r="B330" s="376" t="s">
        <v>397</v>
      </c>
      <c r="C330" s="377"/>
      <c r="D330" s="377"/>
      <c r="E330" s="377"/>
      <c r="F330" s="378"/>
      <c r="G330" s="79">
        <v>10</v>
      </c>
      <c r="H330" s="299"/>
      <c r="I330" s="121">
        <f t="shared" si="11"/>
        <v>0</v>
      </c>
    </row>
    <row r="331" spans="1:9" s="19" customFormat="1" ht="33" customHeight="1">
      <c r="A331" s="31">
        <v>4211</v>
      </c>
      <c r="B331" s="488" t="s">
        <v>481</v>
      </c>
      <c r="C331" s="488"/>
      <c r="D331" s="488"/>
      <c r="E331" s="488"/>
      <c r="F331" s="488"/>
      <c r="G331" s="78">
        <v>10</v>
      </c>
      <c r="H331" s="295"/>
      <c r="I331" s="121">
        <f t="shared" si="11"/>
        <v>0</v>
      </c>
    </row>
    <row r="332" spans="1:9" s="19" customFormat="1" ht="33" customHeight="1">
      <c r="A332" s="58">
        <v>5977</v>
      </c>
      <c r="B332" s="488" t="s">
        <v>509</v>
      </c>
      <c r="C332" s="489"/>
      <c r="D332" s="489"/>
      <c r="E332" s="489"/>
      <c r="F332" s="489"/>
      <c r="G332" s="79">
        <v>15</v>
      </c>
      <c r="H332" s="299"/>
      <c r="I332" s="121">
        <f t="shared" si="11"/>
        <v>0</v>
      </c>
    </row>
    <row r="333" spans="1:9" s="19" customFormat="1" ht="15">
      <c r="A333" s="58">
        <v>33515</v>
      </c>
      <c r="B333" s="488" t="s">
        <v>510</v>
      </c>
      <c r="C333" s="489"/>
      <c r="D333" s="489"/>
      <c r="E333" s="489"/>
      <c r="F333" s="489"/>
      <c r="G333" s="79">
        <v>15</v>
      </c>
      <c r="H333" s="299"/>
      <c r="I333" s="121">
        <f t="shared" si="11"/>
        <v>0</v>
      </c>
    </row>
    <row r="334" spans="1:9" s="19" customFormat="1" ht="33" customHeight="1">
      <c r="A334" s="123">
        <v>6635</v>
      </c>
      <c r="B334" s="343" t="s">
        <v>266</v>
      </c>
      <c r="C334" s="343"/>
      <c r="D334" s="343"/>
      <c r="E334" s="343"/>
      <c r="F334" s="343"/>
      <c r="G334" s="78">
        <v>1</v>
      </c>
      <c r="H334" s="295"/>
      <c r="I334" s="201">
        <f t="shared" si="11"/>
        <v>0</v>
      </c>
    </row>
    <row r="335" spans="1:9" s="19" customFormat="1" ht="15">
      <c r="A335" s="256"/>
      <c r="B335" s="371" t="s">
        <v>416</v>
      </c>
      <c r="C335" s="372"/>
      <c r="D335" s="372"/>
      <c r="E335" s="372"/>
      <c r="F335" s="372"/>
      <c r="G335" s="235"/>
      <c r="H335" s="208"/>
      <c r="I335" s="208"/>
    </row>
    <row r="336" spans="1:9" s="19" customFormat="1" ht="15">
      <c r="A336" s="56">
        <v>33521</v>
      </c>
      <c r="B336" s="346" t="s">
        <v>293</v>
      </c>
      <c r="C336" s="343"/>
      <c r="D336" s="343"/>
      <c r="E336" s="343"/>
      <c r="F336" s="344"/>
      <c r="G336" s="76">
        <v>5.25</v>
      </c>
      <c r="H336" s="301"/>
      <c r="I336" s="231">
        <f>SUM(G336*H336)</f>
        <v>0</v>
      </c>
    </row>
    <row r="337" spans="1:9" s="19" customFormat="1" ht="27.75" customHeight="1">
      <c r="A337" s="56">
        <v>41100</v>
      </c>
      <c r="B337" s="490" t="s">
        <v>328</v>
      </c>
      <c r="C337" s="491"/>
      <c r="D337" s="491"/>
      <c r="E337" s="491"/>
      <c r="F337" s="492"/>
      <c r="G337" s="76">
        <v>5.25</v>
      </c>
      <c r="H337" s="301"/>
      <c r="I337" s="231">
        <f>SUM(G337*H337)</f>
        <v>0</v>
      </c>
    </row>
    <row r="338" spans="1:9" s="19" customFormat="1" ht="15">
      <c r="A338" s="56">
        <v>70032</v>
      </c>
      <c r="B338" s="379" t="s">
        <v>495</v>
      </c>
      <c r="C338" s="379"/>
      <c r="D338" s="379"/>
      <c r="E338" s="379"/>
      <c r="F338" s="379"/>
      <c r="G338" s="182">
        <v>5.25</v>
      </c>
      <c r="H338" s="313"/>
      <c r="I338" s="121">
        <f>SUM(G338*H338)</f>
        <v>0</v>
      </c>
    </row>
    <row r="339" spans="1:9" s="19" customFormat="1" ht="15">
      <c r="A339" s="37">
        <v>33737</v>
      </c>
      <c r="B339" s="443" t="s">
        <v>146</v>
      </c>
      <c r="C339" s="443"/>
      <c r="D339" s="443"/>
      <c r="E339" s="443"/>
      <c r="F339" s="443"/>
      <c r="G339" s="81">
        <v>5.25</v>
      </c>
      <c r="H339" s="296"/>
      <c r="I339" s="121">
        <f t="shared" ref="I339:I344" si="12">SUM(G339*H339)</f>
        <v>0</v>
      </c>
    </row>
    <row r="340" spans="1:9" s="19" customFormat="1" ht="15">
      <c r="A340" s="56">
        <v>70161</v>
      </c>
      <c r="B340" s="379" t="s">
        <v>454</v>
      </c>
      <c r="C340" s="379"/>
      <c r="D340" s="379"/>
      <c r="E340" s="379"/>
      <c r="F340" s="379"/>
      <c r="G340" s="76">
        <v>5.25</v>
      </c>
      <c r="H340" s="301"/>
      <c r="I340" s="231">
        <f t="shared" si="12"/>
        <v>0</v>
      </c>
    </row>
    <row r="341" spans="1:9" s="19" customFormat="1" ht="15">
      <c r="A341" s="56">
        <v>47538</v>
      </c>
      <c r="B341" s="379" t="s">
        <v>302</v>
      </c>
      <c r="C341" s="379"/>
      <c r="D341" s="379"/>
      <c r="E341" s="379"/>
      <c r="F341" s="379"/>
      <c r="G341" s="76">
        <v>5.25</v>
      </c>
      <c r="H341" s="301"/>
      <c r="I341" s="121">
        <f t="shared" si="12"/>
        <v>0</v>
      </c>
    </row>
    <row r="342" spans="1:9" s="19" customFormat="1" ht="15">
      <c r="A342" s="56">
        <v>47692</v>
      </c>
      <c r="B342" s="379" t="s">
        <v>327</v>
      </c>
      <c r="C342" s="380"/>
      <c r="D342" s="380"/>
      <c r="E342" s="380"/>
      <c r="F342" s="380"/>
      <c r="G342" s="76">
        <v>5.25</v>
      </c>
      <c r="H342" s="301"/>
      <c r="I342" s="121">
        <f t="shared" si="12"/>
        <v>0</v>
      </c>
    </row>
    <row r="343" spans="1:9" s="19" customFormat="1" ht="15">
      <c r="A343" s="56">
        <v>37058</v>
      </c>
      <c r="B343" s="637" t="s">
        <v>173</v>
      </c>
      <c r="C343" s="638"/>
      <c r="D343" s="638"/>
      <c r="E343" s="638"/>
      <c r="F343" s="638"/>
      <c r="G343" s="76">
        <v>1</v>
      </c>
      <c r="H343" s="301"/>
      <c r="I343" s="121">
        <f t="shared" si="12"/>
        <v>0</v>
      </c>
    </row>
    <row r="344" spans="1:9" s="19" customFormat="1" ht="15">
      <c r="A344" s="179">
        <v>55032</v>
      </c>
      <c r="B344" s="633" t="s">
        <v>326</v>
      </c>
      <c r="C344" s="634"/>
      <c r="D344" s="634"/>
      <c r="E344" s="634"/>
      <c r="F344" s="635"/>
      <c r="G344" s="106">
        <v>1</v>
      </c>
      <c r="H344" s="314"/>
      <c r="I344" s="121">
        <f t="shared" si="12"/>
        <v>0</v>
      </c>
    </row>
    <row r="345" spans="1:9" s="19" customFormat="1" ht="15" customHeight="1">
      <c r="A345" s="202" t="s">
        <v>417</v>
      </c>
      <c r="B345" s="360" t="s">
        <v>417</v>
      </c>
      <c r="C345" s="631"/>
      <c r="D345" s="631"/>
      <c r="E345" s="631"/>
      <c r="F345" s="632"/>
      <c r="G345" s="206"/>
      <c r="H345" s="208"/>
      <c r="I345" s="208"/>
    </row>
    <row r="346" spans="1:9" s="19" customFormat="1" ht="30" customHeight="1">
      <c r="A346" s="39">
        <v>133</v>
      </c>
      <c r="B346" s="570" t="s">
        <v>468</v>
      </c>
      <c r="C346" s="570"/>
      <c r="D346" s="570"/>
      <c r="E346" s="570"/>
      <c r="F346" s="570"/>
      <c r="G346" s="107">
        <v>2</v>
      </c>
      <c r="H346" s="294"/>
      <c r="I346" s="121">
        <f>SUM(G346*H346)</f>
        <v>0</v>
      </c>
    </row>
    <row r="347" spans="1:9" s="19" customFormat="1" ht="15">
      <c r="A347" s="57">
        <v>39451</v>
      </c>
      <c r="B347" s="487" t="s">
        <v>387</v>
      </c>
      <c r="C347" s="487"/>
      <c r="D347" s="487"/>
      <c r="E347" s="487"/>
      <c r="F347" s="487"/>
      <c r="G347" s="77">
        <v>2</v>
      </c>
      <c r="H347" s="294"/>
      <c r="I347" s="121">
        <f t="shared" ref="I347:I352" si="13">SUM(G347*H347)</f>
        <v>0</v>
      </c>
    </row>
    <row r="348" spans="1:9" s="19" customFormat="1" ht="15">
      <c r="A348" s="31">
        <v>33188</v>
      </c>
      <c r="B348" s="343" t="s">
        <v>174</v>
      </c>
      <c r="C348" s="343"/>
      <c r="D348" s="343"/>
      <c r="E348" s="343"/>
      <c r="F348" s="343"/>
      <c r="G348" s="78">
        <v>2</v>
      </c>
      <c r="H348" s="295"/>
      <c r="I348" s="121">
        <f t="shared" si="13"/>
        <v>0</v>
      </c>
    </row>
    <row r="349" spans="1:9" s="19" customFormat="1" ht="15">
      <c r="A349" s="31">
        <v>33385</v>
      </c>
      <c r="B349" s="343" t="s">
        <v>339</v>
      </c>
      <c r="C349" s="343"/>
      <c r="D349" s="343"/>
      <c r="E349" s="343"/>
      <c r="F349" s="343"/>
      <c r="G349" s="78">
        <v>2</v>
      </c>
      <c r="H349" s="295"/>
      <c r="I349" s="121">
        <f t="shared" si="13"/>
        <v>0</v>
      </c>
    </row>
    <row r="350" spans="1:9" s="19" customFormat="1" ht="34.5" customHeight="1">
      <c r="A350" s="31">
        <v>33784</v>
      </c>
      <c r="B350" s="636" t="s">
        <v>530</v>
      </c>
      <c r="C350" s="636"/>
      <c r="D350" s="636"/>
      <c r="E350" s="636"/>
      <c r="F350" s="636"/>
      <c r="G350" s="78">
        <v>2</v>
      </c>
      <c r="H350" s="295"/>
      <c r="I350" s="121">
        <f t="shared" si="13"/>
        <v>0</v>
      </c>
    </row>
    <row r="351" spans="1:9" s="19" customFormat="1" ht="15">
      <c r="A351" s="31">
        <v>5865</v>
      </c>
      <c r="B351" s="343" t="s">
        <v>175</v>
      </c>
      <c r="C351" s="343"/>
      <c r="D351" s="343"/>
      <c r="E351" s="343"/>
      <c r="F351" s="343"/>
      <c r="G351" s="78">
        <v>2</v>
      </c>
      <c r="H351" s="295"/>
      <c r="I351" s="121">
        <f t="shared" si="13"/>
        <v>0</v>
      </c>
    </row>
    <row r="352" spans="1:9" s="19" customFormat="1" ht="15">
      <c r="A352" s="37">
        <v>39493</v>
      </c>
      <c r="B352" s="443" t="s">
        <v>196</v>
      </c>
      <c r="C352" s="443"/>
      <c r="D352" s="443"/>
      <c r="E352" s="443"/>
      <c r="F352" s="443"/>
      <c r="G352" s="81">
        <v>2</v>
      </c>
      <c r="H352" s="296"/>
      <c r="I352" s="201">
        <f t="shared" si="13"/>
        <v>0</v>
      </c>
    </row>
    <row r="353" spans="1:9" s="19" customFormat="1" ht="15">
      <c r="A353" s="202"/>
      <c r="B353" s="360" t="s">
        <v>418</v>
      </c>
      <c r="C353" s="639"/>
      <c r="D353" s="639"/>
      <c r="E353" s="639"/>
      <c r="F353" s="640"/>
      <c r="G353" s="208"/>
      <c r="H353" s="208"/>
      <c r="I353" s="208"/>
    </row>
    <row r="354" spans="1:9" s="19" customFormat="1" ht="40.5" customHeight="1">
      <c r="A354" s="39">
        <v>301</v>
      </c>
      <c r="B354" s="357" t="s">
        <v>301</v>
      </c>
      <c r="C354" s="358"/>
      <c r="D354" s="358"/>
      <c r="E354" s="358"/>
      <c r="F354" s="359"/>
      <c r="G354" s="98">
        <v>2</v>
      </c>
      <c r="H354" s="303"/>
      <c r="I354" s="121">
        <f>SUM(G354*H354)</f>
        <v>0</v>
      </c>
    </row>
    <row r="355" spans="1:9" s="19" customFormat="1" ht="15">
      <c r="A355" s="39">
        <v>39348</v>
      </c>
      <c r="B355" s="344" t="s">
        <v>264</v>
      </c>
      <c r="C355" s="345"/>
      <c r="D355" s="345"/>
      <c r="E355" s="345"/>
      <c r="F355" s="346"/>
      <c r="G355" s="98">
        <v>2</v>
      </c>
      <c r="H355" s="303"/>
      <c r="I355" s="121">
        <f t="shared" ref="I355:I366" si="14">SUM(G355*H355)</f>
        <v>0</v>
      </c>
    </row>
    <row r="356" spans="1:9" s="19" customFormat="1" ht="15">
      <c r="A356" s="39">
        <v>4672</v>
      </c>
      <c r="B356" s="344" t="s">
        <v>176</v>
      </c>
      <c r="C356" s="345"/>
      <c r="D356" s="345"/>
      <c r="E356" s="345"/>
      <c r="F356" s="346"/>
      <c r="G356" s="98">
        <v>2</v>
      </c>
      <c r="H356" s="303"/>
      <c r="I356" s="121">
        <f t="shared" si="14"/>
        <v>0</v>
      </c>
    </row>
    <row r="357" spans="1:9" s="19" customFormat="1" ht="15">
      <c r="A357" s="27">
        <v>1788</v>
      </c>
      <c r="B357" s="344" t="s">
        <v>177</v>
      </c>
      <c r="C357" s="345"/>
      <c r="D357" s="345"/>
      <c r="E357" s="345"/>
      <c r="F357" s="346"/>
      <c r="G357" s="94">
        <v>2</v>
      </c>
      <c r="H357" s="300"/>
      <c r="I357" s="121">
        <f t="shared" si="14"/>
        <v>0</v>
      </c>
    </row>
    <row r="358" spans="1:9" s="19" customFormat="1" ht="15">
      <c r="A358" s="32">
        <v>33202</v>
      </c>
      <c r="B358" s="344" t="s">
        <v>117</v>
      </c>
      <c r="C358" s="345"/>
      <c r="D358" s="345"/>
      <c r="E358" s="345"/>
      <c r="F358" s="346"/>
      <c r="G358" s="96">
        <v>2</v>
      </c>
      <c r="H358" s="300"/>
      <c r="I358" s="121">
        <f t="shared" si="14"/>
        <v>0</v>
      </c>
    </row>
    <row r="359" spans="1:9" s="19" customFormat="1" ht="45" customHeight="1">
      <c r="A359" s="32">
        <v>33706</v>
      </c>
      <c r="B359" s="344" t="s">
        <v>526</v>
      </c>
      <c r="C359" s="363"/>
      <c r="D359" s="363"/>
      <c r="E359" s="363"/>
      <c r="F359" s="364"/>
      <c r="G359" s="96">
        <v>2</v>
      </c>
      <c r="H359" s="300"/>
      <c r="I359" s="121">
        <f t="shared" si="14"/>
        <v>0</v>
      </c>
    </row>
    <row r="360" spans="1:9" s="19" customFormat="1" ht="15">
      <c r="A360" s="32">
        <v>33364</v>
      </c>
      <c r="B360" s="373" t="s">
        <v>230</v>
      </c>
      <c r="C360" s="374"/>
      <c r="D360" s="374"/>
      <c r="E360" s="374"/>
      <c r="F360" s="375"/>
      <c r="G360" s="96">
        <v>2</v>
      </c>
      <c r="H360" s="300"/>
      <c r="I360" s="121">
        <f t="shared" si="14"/>
        <v>0</v>
      </c>
    </row>
    <row r="361" spans="1:9" s="19" customFormat="1" ht="15">
      <c r="A361" s="56">
        <v>5446</v>
      </c>
      <c r="B361" s="379" t="s">
        <v>141</v>
      </c>
      <c r="C361" s="379"/>
      <c r="D361" s="379"/>
      <c r="E361" s="379"/>
      <c r="F361" s="379"/>
      <c r="G361" s="76">
        <v>2</v>
      </c>
      <c r="H361" s="301"/>
      <c r="I361" s="121">
        <f t="shared" si="14"/>
        <v>0</v>
      </c>
    </row>
    <row r="362" spans="1:9" s="19" customFormat="1" ht="33" customHeight="1">
      <c r="A362" s="39">
        <v>39567</v>
      </c>
      <c r="B362" s="357" t="s">
        <v>460</v>
      </c>
      <c r="C362" s="484"/>
      <c r="D362" s="484"/>
      <c r="E362" s="484"/>
      <c r="F362" s="485"/>
      <c r="G362" s="98">
        <v>2</v>
      </c>
      <c r="H362" s="303"/>
      <c r="I362" s="121">
        <f t="shared" si="14"/>
        <v>0</v>
      </c>
    </row>
    <row r="363" spans="1:9" s="19" customFormat="1" ht="33" customHeight="1">
      <c r="A363" s="27">
        <v>2317</v>
      </c>
      <c r="B363" s="344" t="s">
        <v>360</v>
      </c>
      <c r="C363" s="345"/>
      <c r="D363" s="345"/>
      <c r="E363" s="345"/>
      <c r="F363" s="346"/>
      <c r="G363" s="94">
        <v>2</v>
      </c>
      <c r="H363" s="305"/>
      <c r="I363" s="121">
        <f t="shared" si="14"/>
        <v>0</v>
      </c>
    </row>
    <row r="364" spans="1:9" s="19" customFormat="1" ht="15">
      <c r="A364" s="27">
        <v>8073</v>
      </c>
      <c r="B364" s="344" t="s">
        <v>142</v>
      </c>
      <c r="C364" s="345"/>
      <c r="D364" s="345"/>
      <c r="E364" s="345"/>
      <c r="F364" s="346"/>
      <c r="G364" s="94">
        <v>2</v>
      </c>
      <c r="H364" s="305"/>
      <c r="I364" s="121">
        <f t="shared" si="14"/>
        <v>0</v>
      </c>
    </row>
    <row r="365" spans="1:9" s="19" customFormat="1" ht="29.25" customHeight="1">
      <c r="A365" s="63">
        <v>5837</v>
      </c>
      <c r="B365" s="483" t="s">
        <v>145</v>
      </c>
      <c r="C365" s="464"/>
      <c r="D365" s="464"/>
      <c r="E365" s="464"/>
      <c r="F365" s="465"/>
      <c r="G365" s="99">
        <v>2</v>
      </c>
      <c r="H365" s="315"/>
      <c r="I365" s="121">
        <f t="shared" si="14"/>
        <v>0</v>
      </c>
    </row>
    <row r="366" spans="1:9" s="19" customFormat="1" ht="15">
      <c r="A366" s="180">
        <v>91</v>
      </c>
      <c r="B366" s="373" t="s">
        <v>234</v>
      </c>
      <c r="C366" s="374"/>
      <c r="D366" s="374"/>
      <c r="E366" s="374"/>
      <c r="F366" s="375"/>
      <c r="G366" s="181">
        <v>2</v>
      </c>
      <c r="H366" s="316"/>
      <c r="I366" s="121">
        <f t="shared" si="14"/>
        <v>0</v>
      </c>
    </row>
    <row r="367" spans="1:9" s="19" customFormat="1" ht="15">
      <c r="A367" s="202"/>
      <c r="B367" s="360" t="s">
        <v>419</v>
      </c>
      <c r="C367" s="361"/>
      <c r="D367" s="361"/>
      <c r="E367" s="361"/>
      <c r="F367" s="362"/>
      <c r="G367" s="226"/>
      <c r="H367" s="208"/>
      <c r="I367" s="208"/>
    </row>
    <row r="368" spans="1:9" s="19" customFormat="1" ht="15">
      <c r="A368" s="56">
        <v>47340</v>
      </c>
      <c r="B368" s="570" t="s">
        <v>361</v>
      </c>
      <c r="C368" s="628"/>
      <c r="D368" s="628"/>
      <c r="E368" s="628"/>
      <c r="F368" s="628"/>
      <c r="G368" s="182">
        <v>5</v>
      </c>
      <c r="H368" s="317"/>
      <c r="I368" s="227">
        <f>SUM(G368*H368)</f>
        <v>0</v>
      </c>
    </row>
    <row r="369" spans="1:9" s="19" customFormat="1" ht="33.75" customHeight="1">
      <c r="A369" s="56">
        <v>2919</v>
      </c>
      <c r="B369" s="379" t="s">
        <v>333</v>
      </c>
      <c r="C369" s="379"/>
      <c r="D369" s="379"/>
      <c r="E369" s="379"/>
      <c r="F369" s="379"/>
      <c r="G369" s="76">
        <v>5</v>
      </c>
      <c r="H369" s="301"/>
      <c r="I369" s="121">
        <f t="shared" ref="I369:I382" si="15">SUM(G369*H369)</f>
        <v>0</v>
      </c>
    </row>
    <row r="370" spans="1:9" s="19" customFormat="1" ht="15">
      <c r="A370" s="39">
        <v>399</v>
      </c>
      <c r="B370" s="357" t="s">
        <v>178</v>
      </c>
      <c r="C370" s="358"/>
      <c r="D370" s="358"/>
      <c r="E370" s="358"/>
      <c r="F370" s="359"/>
      <c r="G370" s="98">
        <v>5</v>
      </c>
      <c r="H370" s="303"/>
      <c r="I370" s="121">
        <f t="shared" si="15"/>
        <v>0</v>
      </c>
    </row>
    <row r="371" spans="1:9" s="19" customFormat="1" ht="33" customHeight="1">
      <c r="A371" s="27">
        <v>47247</v>
      </c>
      <c r="B371" s="344" t="s">
        <v>447</v>
      </c>
      <c r="C371" s="363"/>
      <c r="D371" s="363"/>
      <c r="E371" s="363"/>
      <c r="F371" s="364"/>
      <c r="G371" s="94">
        <v>5</v>
      </c>
      <c r="H371" s="305"/>
      <c r="I371" s="121">
        <f t="shared" si="15"/>
        <v>0</v>
      </c>
    </row>
    <row r="372" spans="1:9" s="19" customFormat="1" ht="33" customHeight="1">
      <c r="A372" s="27">
        <v>5423</v>
      </c>
      <c r="B372" s="344" t="s">
        <v>362</v>
      </c>
      <c r="C372" s="345"/>
      <c r="D372" s="345"/>
      <c r="E372" s="345"/>
      <c r="F372" s="346"/>
      <c r="G372" s="94">
        <v>5</v>
      </c>
      <c r="H372" s="305"/>
      <c r="I372" s="121">
        <f t="shared" si="15"/>
        <v>0</v>
      </c>
    </row>
    <row r="373" spans="1:9" s="19" customFormat="1" ht="15">
      <c r="A373" s="27">
        <v>33990</v>
      </c>
      <c r="B373" s="381" t="s">
        <v>524</v>
      </c>
      <c r="C373" s="670"/>
      <c r="D373" s="670"/>
      <c r="E373" s="670"/>
      <c r="F373" s="671"/>
      <c r="G373" s="94">
        <v>5</v>
      </c>
      <c r="H373" s="305"/>
      <c r="I373" s="121">
        <f>SUM(G373*H373)</f>
        <v>0</v>
      </c>
    </row>
    <row r="374" spans="1:9" s="19" customFormat="1" ht="15">
      <c r="A374" s="27">
        <v>1802</v>
      </c>
      <c r="B374" s="344" t="s">
        <v>363</v>
      </c>
      <c r="C374" s="345"/>
      <c r="D374" s="345"/>
      <c r="E374" s="345"/>
      <c r="F374" s="346"/>
      <c r="G374" s="94">
        <v>5</v>
      </c>
      <c r="H374" s="305"/>
      <c r="I374" s="121">
        <f t="shared" si="15"/>
        <v>0</v>
      </c>
    </row>
    <row r="375" spans="1:9" s="19" customFormat="1" ht="15">
      <c r="A375" s="27">
        <v>33272</v>
      </c>
      <c r="B375" s="344" t="s">
        <v>245</v>
      </c>
      <c r="C375" s="345"/>
      <c r="D375" s="345"/>
      <c r="E375" s="345"/>
      <c r="F375" s="346"/>
      <c r="G375" s="94">
        <v>5</v>
      </c>
      <c r="H375" s="305"/>
      <c r="I375" s="121">
        <f t="shared" si="15"/>
        <v>0</v>
      </c>
    </row>
    <row r="376" spans="1:9" s="19" customFormat="1" ht="15">
      <c r="A376" s="27">
        <v>33731</v>
      </c>
      <c r="B376" s="344" t="s">
        <v>256</v>
      </c>
      <c r="C376" s="345"/>
      <c r="D376" s="345"/>
      <c r="E376" s="345"/>
      <c r="F376" s="346"/>
      <c r="G376" s="94">
        <v>5</v>
      </c>
      <c r="H376" s="305"/>
      <c r="I376" s="121">
        <f t="shared" si="15"/>
        <v>0</v>
      </c>
    </row>
    <row r="377" spans="1:9" s="19" customFormat="1" ht="15">
      <c r="A377" s="32">
        <v>47877</v>
      </c>
      <c r="B377" s="344" t="s">
        <v>250</v>
      </c>
      <c r="C377" s="345"/>
      <c r="D377" s="345"/>
      <c r="E377" s="345"/>
      <c r="F377" s="346"/>
      <c r="G377" s="96">
        <v>5</v>
      </c>
      <c r="H377" s="300"/>
      <c r="I377" s="121">
        <f t="shared" si="15"/>
        <v>0</v>
      </c>
    </row>
    <row r="378" spans="1:9" s="19" customFormat="1" ht="15">
      <c r="A378" s="32">
        <v>30793</v>
      </c>
      <c r="B378" s="611" t="s">
        <v>364</v>
      </c>
      <c r="C378" s="612"/>
      <c r="D378" s="612"/>
      <c r="E378" s="612"/>
      <c r="F378" s="613"/>
      <c r="G378" s="96">
        <v>5</v>
      </c>
      <c r="H378" s="300"/>
      <c r="I378" s="121">
        <f t="shared" si="15"/>
        <v>0</v>
      </c>
    </row>
    <row r="379" spans="1:9" s="19" customFormat="1" ht="45" customHeight="1">
      <c r="A379" s="56">
        <v>7496</v>
      </c>
      <c r="B379" s="379" t="s">
        <v>388</v>
      </c>
      <c r="C379" s="379"/>
      <c r="D379" s="379"/>
      <c r="E379" s="379"/>
      <c r="F379" s="379"/>
      <c r="G379" s="76">
        <v>8</v>
      </c>
      <c r="H379" s="301"/>
      <c r="I379" s="121">
        <f t="shared" si="15"/>
        <v>0</v>
      </c>
    </row>
    <row r="380" spans="1:9" s="19" customFormat="1" ht="33" customHeight="1">
      <c r="A380" s="39">
        <v>7489</v>
      </c>
      <c r="B380" s="357" t="s">
        <v>469</v>
      </c>
      <c r="C380" s="358"/>
      <c r="D380" s="358"/>
      <c r="E380" s="358"/>
      <c r="F380" s="359"/>
      <c r="G380" s="98">
        <v>8</v>
      </c>
      <c r="H380" s="303"/>
      <c r="I380" s="121">
        <f t="shared" si="15"/>
        <v>0</v>
      </c>
    </row>
    <row r="381" spans="1:9" s="19" customFormat="1" ht="33" customHeight="1">
      <c r="A381" s="32">
        <v>47249</v>
      </c>
      <c r="B381" s="373" t="s">
        <v>448</v>
      </c>
      <c r="C381" s="394"/>
      <c r="D381" s="394"/>
      <c r="E381" s="394"/>
      <c r="F381" s="395"/>
      <c r="G381" s="96">
        <v>8</v>
      </c>
      <c r="H381" s="300"/>
      <c r="I381" s="121">
        <f t="shared" si="15"/>
        <v>0</v>
      </c>
    </row>
    <row r="382" spans="1:9" s="38" customFormat="1" ht="33" customHeight="1" thickBot="1">
      <c r="A382" s="179">
        <v>1034</v>
      </c>
      <c r="B382" s="379" t="s">
        <v>442</v>
      </c>
      <c r="C382" s="379"/>
      <c r="D382" s="379"/>
      <c r="E382" s="379"/>
      <c r="F382" s="379"/>
      <c r="G382" s="106">
        <v>8</v>
      </c>
      <c r="H382" s="297"/>
      <c r="I382" s="201">
        <f t="shared" si="15"/>
        <v>0</v>
      </c>
    </row>
    <row r="383" spans="1:9" s="19" customFormat="1" ht="15.75" thickBot="1">
      <c r="A383" s="200"/>
      <c r="B383" s="446" t="s">
        <v>62</v>
      </c>
      <c r="C383" s="647"/>
      <c r="D383" s="647"/>
      <c r="E383" s="647"/>
      <c r="F383" s="648"/>
      <c r="G383" s="221"/>
      <c r="H383" s="208"/>
      <c r="I383" s="208"/>
    </row>
    <row r="384" spans="1:9" s="19" customFormat="1" ht="33.75" customHeight="1">
      <c r="A384" s="57">
        <v>322</v>
      </c>
      <c r="B384" s="487" t="s">
        <v>255</v>
      </c>
      <c r="C384" s="487"/>
      <c r="D384" s="487"/>
      <c r="E384" s="487"/>
      <c r="F384" s="487"/>
      <c r="G384" s="77">
        <v>5</v>
      </c>
      <c r="H384" s="294"/>
      <c r="I384" s="121">
        <f>SUM(G384*H384)</f>
        <v>0</v>
      </c>
    </row>
    <row r="385" spans="1:9" s="19" customFormat="1" ht="15">
      <c r="A385" s="57">
        <v>39435</v>
      </c>
      <c r="B385" s="351" t="s">
        <v>265</v>
      </c>
      <c r="C385" s="351"/>
      <c r="D385" s="351"/>
      <c r="E385" s="351"/>
      <c r="F385" s="351"/>
      <c r="G385" s="77">
        <v>5</v>
      </c>
      <c r="H385" s="294"/>
      <c r="I385" s="121">
        <f t="shared" ref="I385:I424" si="16">SUM(G385*H385)</f>
        <v>0</v>
      </c>
    </row>
    <row r="386" spans="1:9" s="19" customFormat="1" ht="15">
      <c r="A386" s="31">
        <v>30275</v>
      </c>
      <c r="B386" s="351" t="s">
        <v>336</v>
      </c>
      <c r="C386" s="351"/>
      <c r="D386" s="351"/>
      <c r="E386" s="351"/>
      <c r="F386" s="351"/>
      <c r="G386" s="78">
        <v>5</v>
      </c>
      <c r="H386" s="295"/>
      <c r="I386" s="121">
        <f t="shared" si="16"/>
        <v>0</v>
      </c>
    </row>
    <row r="387" spans="1:9" s="19" customFormat="1" ht="33" customHeight="1">
      <c r="A387" s="31">
        <v>47208</v>
      </c>
      <c r="B387" s="351" t="s">
        <v>470</v>
      </c>
      <c r="C387" s="351"/>
      <c r="D387" s="351"/>
      <c r="E387" s="351"/>
      <c r="F387" s="351"/>
      <c r="G387" s="78">
        <v>5</v>
      </c>
      <c r="H387" s="295"/>
      <c r="I387" s="121">
        <f t="shared" si="16"/>
        <v>0</v>
      </c>
    </row>
    <row r="388" spans="1:9" s="19" customFormat="1" ht="30.75" customHeight="1">
      <c r="A388" s="31">
        <v>33228</v>
      </c>
      <c r="B388" s="351" t="s">
        <v>480</v>
      </c>
      <c r="C388" s="351"/>
      <c r="D388" s="351"/>
      <c r="E388" s="351"/>
      <c r="F388" s="351"/>
      <c r="G388" s="78">
        <v>5</v>
      </c>
      <c r="H388" s="295"/>
      <c r="I388" s="121">
        <f t="shared" si="16"/>
        <v>0</v>
      </c>
    </row>
    <row r="389" spans="1:9" s="19" customFormat="1" ht="20.25" customHeight="1">
      <c r="A389" s="31">
        <v>1896</v>
      </c>
      <c r="B389" s="343" t="s">
        <v>63</v>
      </c>
      <c r="C389" s="343"/>
      <c r="D389" s="343"/>
      <c r="E389" s="343"/>
      <c r="F389" s="343"/>
      <c r="G389" s="78">
        <v>5</v>
      </c>
      <c r="H389" s="295"/>
      <c r="I389" s="121">
        <f t="shared" si="16"/>
        <v>0</v>
      </c>
    </row>
    <row r="390" spans="1:9" s="19" customFormat="1" ht="15">
      <c r="A390" s="27">
        <v>28927</v>
      </c>
      <c r="B390" s="347" t="s">
        <v>337</v>
      </c>
      <c r="C390" s="355"/>
      <c r="D390" s="355"/>
      <c r="E390" s="355"/>
      <c r="F390" s="356"/>
      <c r="G390" s="94">
        <v>5</v>
      </c>
      <c r="H390" s="305"/>
      <c r="I390" s="121">
        <f t="shared" si="16"/>
        <v>0</v>
      </c>
    </row>
    <row r="391" spans="1:9" s="19" customFormat="1" ht="33" customHeight="1">
      <c r="A391" s="27">
        <v>50744</v>
      </c>
      <c r="B391" s="351" t="s">
        <v>471</v>
      </c>
      <c r="C391" s="351"/>
      <c r="D391" s="351"/>
      <c r="E391" s="351"/>
      <c r="F391" s="351"/>
      <c r="G391" s="94">
        <v>5</v>
      </c>
      <c r="H391" s="305"/>
      <c r="I391" s="121">
        <f t="shared" si="16"/>
        <v>0</v>
      </c>
    </row>
    <row r="392" spans="1:9" s="19" customFormat="1" ht="20.25" customHeight="1">
      <c r="A392" s="27">
        <v>50747</v>
      </c>
      <c r="B392" s="347" t="s">
        <v>563</v>
      </c>
      <c r="C392" s="377"/>
      <c r="D392" s="377"/>
      <c r="E392" s="377"/>
      <c r="F392" s="378"/>
      <c r="G392" s="94">
        <v>5</v>
      </c>
      <c r="H392" s="305"/>
      <c r="I392" s="121">
        <f t="shared" si="16"/>
        <v>0</v>
      </c>
    </row>
    <row r="393" spans="1:9" s="19" customFormat="1" ht="15">
      <c r="A393" s="27">
        <v>30561</v>
      </c>
      <c r="B393" s="347" t="s">
        <v>99</v>
      </c>
      <c r="C393" s="355"/>
      <c r="D393" s="355"/>
      <c r="E393" s="355"/>
      <c r="F393" s="356"/>
      <c r="G393" s="94">
        <v>5</v>
      </c>
      <c r="H393" s="305"/>
      <c r="I393" s="121">
        <f t="shared" si="16"/>
        <v>0</v>
      </c>
    </row>
    <row r="394" spans="1:9" s="19" customFormat="1" ht="30" customHeight="1">
      <c r="A394" s="41">
        <v>8203</v>
      </c>
      <c r="B394" s="344" t="s">
        <v>472</v>
      </c>
      <c r="C394" s="363"/>
      <c r="D394" s="363"/>
      <c r="E394" s="363"/>
      <c r="F394" s="364"/>
      <c r="G394" s="100">
        <v>5</v>
      </c>
      <c r="H394" s="304"/>
      <c r="I394" s="121">
        <f t="shared" si="16"/>
        <v>0</v>
      </c>
    </row>
    <row r="395" spans="1:9" s="19" customFormat="1" ht="33" customHeight="1">
      <c r="A395" s="32">
        <v>5406</v>
      </c>
      <c r="B395" s="347" t="s">
        <v>389</v>
      </c>
      <c r="C395" s="355"/>
      <c r="D395" s="355"/>
      <c r="E395" s="355"/>
      <c r="F395" s="356"/>
      <c r="G395" s="96">
        <v>5</v>
      </c>
      <c r="H395" s="300"/>
      <c r="I395" s="121">
        <f t="shared" si="16"/>
        <v>0</v>
      </c>
    </row>
    <row r="396" spans="1:9" s="19" customFormat="1" ht="33" customHeight="1">
      <c r="A396" s="59">
        <v>427</v>
      </c>
      <c r="B396" s="393" t="s">
        <v>390</v>
      </c>
      <c r="C396" s="393"/>
      <c r="D396" s="393"/>
      <c r="E396" s="393"/>
      <c r="F396" s="393"/>
      <c r="G396" s="328">
        <v>1</v>
      </c>
      <c r="H396" s="318"/>
      <c r="I396" s="121">
        <f t="shared" si="16"/>
        <v>0</v>
      </c>
    </row>
    <row r="397" spans="1:9" s="19" customFormat="1" ht="15">
      <c r="A397" s="59">
        <v>7416</v>
      </c>
      <c r="B397" s="393" t="s">
        <v>246</v>
      </c>
      <c r="C397" s="393"/>
      <c r="D397" s="393"/>
      <c r="E397" s="393"/>
      <c r="F397" s="393"/>
      <c r="G397" s="232">
        <v>1</v>
      </c>
      <c r="H397" s="318"/>
      <c r="I397" s="121">
        <f t="shared" si="16"/>
        <v>0</v>
      </c>
    </row>
    <row r="398" spans="1:9" s="19" customFormat="1" ht="45" customHeight="1">
      <c r="A398" s="59">
        <v>1774</v>
      </c>
      <c r="B398" s="393" t="s">
        <v>532</v>
      </c>
      <c r="C398" s="393"/>
      <c r="D398" s="393"/>
      <c r="E398" s="393"/>
      <c r="F398" s="393"/>
      <c r="G398" s="101">
        <v>1</v>
      </c>
      <c r="H398" s="318"/>
      <c r="I398" s="121">
        <f t="shared" si="16"/>
        <v>0</v>
      </c>
    </row>
    <row r="399" spans="1:9" s="19" customFormat="1" ht="15">
      <c r="A399" s="27">
        <v>33218</v>
      </c>
      <c r="B399" s="344" t="s">
        <v>247</v>
      </c>
      <c r="C399" s="345"/>
      <c r="D399" s="345"/>
      <c r="E399" s="345"/>
      <c r="F399" s="346"/>
      <c r="G399" s="94">
        <v>1</v>
      </c>
      <c r="H399" s="305"/>
      <c r="I399" s="121">
        <f t="shared" si="16"/>
        <v>0</v>
      </c>
    </row>
    <row r="400" spans="1:9" s="19" customFormat="1" ht="16.5" customHeight="1">
      <c r="A400" s="31">
        <v>420</v>
      </c>
      <c r="B400" s="343" t="s">
        <v>365</v>
      </c>
      <c r="C400" s="343"/>
      <c r="D400" s="343"/>
      <c r="E400" s="343"/>
      <c r="F400" s="343"/>
      <c r="G400" s="78">
        <v>2</v>
      </c>
      <c r="H400" s="295"/>
      <c r="I400" s="121">
        <f t="shared" si="16"/>
        <v>0</v>
      </c>
    </row>
    <row r="401" spans="1:9" s="19" customFormat="1" ht="28.5" customHeight="1">
      <c r="A401" s="31">
        <v>8298</v>
      </c>
      <c r="B401" s="344" t="s">
        <v>473</v>
      </c>
      <c r="C401" s="363"/>
      <c r="D401" s="363"/>
      <c r="E401" s="363"/>
      <c r="F401" s="364"/>
      <c r="G401" s="78">
        <v>2</v>
      </c>
      <c r="H401" s="295"/>
      <c r="I401" s="121">
        <f t="shared" si="16"/>
        <v>0</v>
      </c>
    </row>
    <row r="402" spans="1:9" s="19" customFormat="1" ht="15">
      <c r="A402" s="31">
        <v>1697</v>
      </c>
      <c r="B402" s="351" t="s">
        <v>366</v>
      </c>
      <c r="C402" s="351"/>
      <c r="D402" s="351"/>
      <c r="E402" s="351"/>
      <c r="F402" s="351"/>
      <c r="G402" s="78">
        <v>2</v>
      </c>
      <c r="H402" s="295"/>
      <c r="I402" s="121">
        <f t="shared" si="16"/>
        <v>0</v>
      </c>
    </row>
    <row r="403" spans="1:9" s="19" customFormat="1" ht="15">
      <c r="A403" s="31">
        <v>33217</v>
      </c>
      <c r="B403" s="351" t="s">
        <v>367</v>
      </c>
      <c r="C403" s="351"/>
      <c r="D403" s="351"/>
      <c r="E403" s="351"/>
      <c r="F403" s="351"/>
      <c r="G403" s="78">
        <v>2</v>
      </c>
      <c r="H403" s="295"/>
      <c r="I403" s="121">
        <f t="shared" si="16"/>
        <v>0</v>
      </c>
    </row>
    <row r="404" spans="1:9" s="19" customFormat="1" ht="15">
      <c r="A404" s="31">
        <v>33365</v>
      </c>
      <c r="B404" s="351" t="s">
        <v>368</v>
      </c>
      <c r="C404" s="351"/>
      <c r="D404" s="351"/>
      <c r="E404" s="351"/>
      <c r="F404" s="351"/>
      <c r="G404" s="78">
        <v>2</v>
      </c>
      <c r="H404" s="295"/>
      <c r="I404" s="121">
        <f t="shared" si="16"/>
        <v>0</v>
      </c>
    </row>
    <row r="405" spans="1:9" s="19" customFormat="1" ht="15">
      <c r="A405" s="31">
        <v>350</v>
      </c>
      <c r="B405" s="351" t="s">
        <v>369</v>
      </c>
      <c r="C405" s="351"/>
      <c r="D405" s="351"/>
      <c r="E405" s="351"/>
      <c r="F405" s="351"/>
      <c r="G405" s="78">
        <v>1</v>
      </c>
      <c r="H405" s="295"/>
      <c r="I405" s="121">
        <f t="shared" si="16"/>
        <v>0</v>
      </c>
    </row>
    <row r="406" spans="1:9" s="19" customFormat="1" ht="15">
      <c r="A406" s="58">
        <v>7405</v>
      </c>
      <c r="B406" s="332" t="s">
        <v>207</v>
      </c>
      <c r="C406" s="333"/>
      <c r="D406" s="333"/>
      <c r="E406" s="333"/>
      <c r="F406" s="334"/>
      <c r="G406" s="79">
        <v>1</v>
      </c>
      <c r="H406" s="299"/>
      <c r="I406" s="121">
        <f t="shared" si="16"/>
        <v>0</v>
      </c>
    </row>
    <row r="407" spans="1:9" s="19" customFormat="1" ht="15">
      <c r="A407" s="31">
        <v>39324</v>
      </c>
      <c r="B407" s="367" t="s">
        <v>322</v>
      </c>
      <c r="C407" s="333"/>
      <c r="D407" s="333"/>
      <c r="E407" s="333"/>
      <c r="F407" s="334"/>
      <c r="G407" s="78">
        <v>1</v>
      </c>
      <c r="H407" s="295"/>
      <c r="I407" s="121">
        <f t="shared" si="16"/>
        <v>0</v>
      </c>
    </row>
    <row r="408" spans="1:9" s="19" customFormat="1" ht="15">
      <c r="A408" s="31">
        <v>39651</v>
      </c>
      <c r="B408" s="376" t="s">
        <v>241</v>
      </c>
      <c r="C408" s="377"/>
      <c r="D408" s="377"/>
      <c r="E408" s="377"/>
      <c r="F408" s="378"/>
      <c r="G408" s="78">
        <v>1</v>
      </c>
      <c r="H408" s="295"/>
      <c r="I408" s="121">
        <f t="shared" si="16"/>
        <v>0</v>
      </c>
    </row>
    <row r="409" spans="1:9" s="19" customFormat="1" ht="15">
      <c r="A409" s="31">
        <v>7412</v>
      </c>
      <c r="B409" s="350" t="s">
        <v>208</v>
      </c>
      <c r="C409" s="350"/>
      <c r="D409" s="350"/>
      <c r="E409" s="350"/>
      <c r="F409" s="350"/>
      <c r="G409" s="78">
        <v>1</v>
      </c>
      <c r="H409" s="295"/>
      <c r="I409" s="121">
        <f t="shared" si="16"/>
        <v>0</v>
      </c>
    </row>
    <row r="410" spans="1:9" s="19" customFormat="1" ht="15">
      <c r="A410" s="31">
        <v>47337</v>
      </c>
      <c r="B410" s="367" t="s">
        <v>321</v>
      </c>
      <c r="C410" s="333"/>
      <c r="D410" s="333"/>
      <c r="E410" s="333"/>
      <c r="F410" s="334"/>
      <c r="G410" s="78">
        <v>1</v>
      </c>
      <c r="H410" s="295"/>
      <c r="I410" s="121">
        <f t="shared" si="16"/>
        <v>0</v>
      </c>
    </row>
    <row r="411" spans="1:9" s="19" customFormat="1" ht="17.25" customHeight="1">
      <c r="A411" s="31">
        <v>2481</v>
      </c>
      <c r="B411" s="343" t="s">
        <v>319</v>
      </c>
      <c r="C411" s="343"/>
      <c r="D411" s="343"/>
      <c r="E411" s="343"/>
      <c r="F411" s="343"/>
      <c r="G411" s="78">
        <v>1</v>
      </c>
      <c r="H411" s="295"/>
      <c r="I411" s="121">
        <f t="shared" si="16"/>
        <v>0</v>
      </c>
    </row>
    <row r="412" spans="1:9" s="19" customFormat="1" ht="15">
      <c r="A412" s="62">
        <v>357</v>
      </c>
      <c r="B412" s="357" t="s">
        <v>500</v>
      </c>
      <c r="C412" s="358"/>
      <c r="D412" s="358"/>
      <c r="E412" s="358"/>
      <c r="F412" s="359"/>
      <c r="G412" s="113">
        <v>10</v>
      </c>
      <c r="H412" s="319"/>
      <c r="I412" s="121">
        <f t="shared" si="16"/>
        <v>0</v>
      </c>
    </row>
    <row r="413" spans="1:9" s="19" customFormat="1" ht="33" customHeight="1">
      <c r="A413" s="108">
        <v>39702</v>
      </c>
      <c r="B413" s="344" t="s">
        <v>474</v>
      </c>
      <c r="C413" s="363"/>
      <c r="D413" s="363"/>
      <c r="E413" s="363"/>
      <c r="F413" s="364"/>
      <c r="G413" s="112">
        <v>10</v>
      </c>
      <c r="H413" s="320"/>
      <c r="I413" s="121">
        <f t="shared" si="16"/>
        <v>0</v>
      </c>
    </row>
    <row r="414" spans="1:9" s="19" customFormat="1" ht="34.5" customHeight="1">
      <c r="A414" s="27">
        <v>2303</v>
      </c>
      <c r="B414" s="344" t="s">
        <v>504</v>
      </c>
      <c r="C414" s="345"/>
      <c r="D414" s="345"/>
      <c r="E414" s="345"/>
      <c r="F414" s="346"/>
      <c r="G414" s="94">
        <v>10</v>
      </c>
      <c r="H414" s="305"/>
      <c r="I414" s="121">
        <f t="shared" si="16"/>
        <v>0</v>
      </c>
    </row>
    <row r="415" spans="1:9" s="19" customFormat="1" ht="32.25" customHeight="1">
      <c r="A415" s="41">
        <v>4417</v>
      </c>
      <c r="B415" s="344" t="s">
        <v>479</v>
      </c>
      <c r="C415" s="363"/>
      <c r="D415" s="363"/>
      <c r="E415" s="363"/>
      <c r="F415" s="364"/>
      <c r="G415" s="100">
        <v>10</v>
      </c>
      <c r="H415" s="304"/>
      <c r="I415" s="121">
        <f t="shared" si="16"/>
        <v>0</v>
      </c>
    </row>
    <row r="416" spans="1:9" s="19" customFormat="1" ht="21" customHeight="1">
      <c r="A416" s="41">
        <v>33813</v>
      </c>
      <c r="B416" s="381" t="s">
        <v>534</v>
      </c>
      <c r="C416" s="382"/>
      <c r="D416" s="382"/>
      <c r="E416" s="382"/>
      <c r="F416" s="383"/>
      <c r="G416" s="100">
        <v>10</v>
      </c>
      <c r="H416" s="304"/>
      <c r="I416" s="121">
        <f t="shared" si="16"/>
        <v>0</v>
      </c>
    </row>
    <row r="417" spans="1:9" s="19" customFormat="1" ht="33" customHeight="1">
      <c r="A417" s="31">
        <v>1194</v>
      </c>
      <c r="B417" s="344" t="s">
        <v>401</v>
      </c>
      <c r="C417" s="345"/>
      <c r="D417" s="345"/>
      <c r="E417" s="345"/>
      <c r="F417" s="346"/>
      <c r="G417" s="94">
        <v>10</v>
      </c>
      <c r="H417" s="295"/>
      <c r="I417" s="121">
        <f t="shared" si="16"/>
        <v>0</v>
      </c>
    </row>
    <row r="418" spans="1:9" s="19" customFormat="1" ht="33" customHeight="1">
      <c r="A418" s="27">
        <v>3608</v>
      </c>
      <c r="B418" s="344" t="s">
        <v>478</v>
      </c>
      <c r="C418" s="345"/>
      <c r="D418" s="345"/>
      <c r="E418" s="345"/>
      <c r="F418" s="346"/>
      <c r="G418" s="94">
        <v>10</v>
      </c>
      <c r="H418" s="305"/>
      <c r="I418" s="121">
        <f t="shared" si="16"/>
        <v>0</v>
      </c>
    </row>
    <row r="419" spans="1:9" s="19" customFormat="1" ht="31.5" customHeight="1">
      <c r="A419" s="27">
        <v>4497</v>
      </c>
      <c r="B419" s="344" t="s">
        <v>370</v>
      </c>
      <c r="C419" s="345"/>
      <c r="D419" s="345"/>
      <c r="E419" s="345"/>
      <c r="F419" s="346"/>
      <c r="G419" s="94">
        <v>10</v>
      </c>
      <c r="H419" s="305"/>
      <c r="I419" s="121">
        <f t="shared" si="16"/>
        <v>0</v>
      </c>
    </row>
    <row r="420" spans="1:9" s="19" customFormat="1" ht="15">
      <c r="A420" s="27">
        <v>2096</v>
      </c>
      <c r="B420" s="344" t="s">
        <v>248</v>
      </c>
      <c r="C420" s="345"/>
      <c r="D420" s="345"/>
      <c r="E420" s="345"/>
      <c r="F420" s="346"/>
      <c r="G420" s="94">
        <v>10</v>
      </c>
      <c r="H420" s="305"/>
      <c r="I420" s="121">
        <f t="shared" si="16"/>
        <v>0</v>
      </c>
    </row>
    <row r="421" spans="1:9" s="19" customFormat="1" ht="15">
      <c r="A421" s="27">
        <v>33206</v>
      </c>
      <c r="B421" s="344" t="s">
        <v>112</v>
      </c>
      <c r="C421" s="345"/>
      <c r="D421" s="345"/>
      <c r="E421" s="345"/>
      <c r="F421" s="346"/>
      <c r="G421" s="94">
        <v>10</v>
      </c>
      <c r="H421" s="305"/>
      <c r="I421" s="121">
        <f t="shared" si="16"/>
        <v>0</v>
      </c>
    </row>
    <row r="422" spans="1:9" s="19" customFormat="1" ht="15">
      <c r="A422" s="27">
        <v>33362</v>
      </c>
      <c r="B422" s="347" t="s">
        <v>249</v>
      </c>
      <c r="C422" s="355"/>
      <c r="D422" s="355"/>
      <c r="E422" s="355"/>
      <c r="F422" s="356"/>
      <c r="G422" s="94">
        <v>10</v>
      </c>
      <c r="H422" s="305"/>
      <c r="I422" s="121">
        <f t="shared" si="16"/>
        <v>0</v>
      </c>
    </row>
    <row r="423" spans="1:9" s="19" customFormat="1" ht="15">
      <c r="A423" s="62">
        <v>1293</v>
      </c>
      <c r="B423" s="373" t="s">
        <v>90</v>
      </c>
      <c r="C423" s="374"/>
      <c r="D423" s="374"/>
      <c r="E423" s="374"/>
      <c r="F423" s="375"/>
      <c r="G423" s="96">
        <v>10</v>
      </c>
      <c r="H423" s="300"/>
      <c r="I423" s="121">
        <f t="shared" si="16"/>
        <v>0</v>
      </c>
    </row>
    <row r="424" spans="1:9" s="19" customFormat="1" ht="15" customHeight="1">
      <c r="A424" s="42">
        <v>39453</v>
      </c>
      <c r="B424" s="379" t="s">
        <v>261</v>
      </c>
      <c r="C424" s="380"/>
      <c r="D424" s="380"/>
      <c r="E424" s="380"/>
      <c r="F424" s="380"/>
      <c r="G424" s="106">
        <v>10</v>
      </c>
      <c r="H424" s="297"/>
      <c r="I424" s="201">
        <f t="shared" si="16"/>
        <v>0</v>
      </c>
    </row>
    <row r="425" spans="1:9" s="19" customFormat="1" ht="15.75" thickBot="1">
      <c r="A425" s="200"/>
      <c r="B425" s="384" t="s">
        <v>420</v>
      </c>
      <c r="C425" s="385"/>
      <c r="D425" s="385"/>
      <c r="E425" s="385"/>
      <c r="F425" s="386"/>
      <c r="G425" s="221"/>
      <c r="H425" s="208"/>
      <c r="I425" s="208"/>
    </row>
    <row r="426" spans="1:9" s="19" customFormat="1" ht="15">
      <c r="A426" s="39">
        <v>2987</v>
      </c>
      <c r="B426" s="357" t="s">
        <v>91</v>
      </c>
      <c r="C426" s="358"/>
      <c r="D426" s="358"/>
      <c r="E426" s="358"/>
      <c r="F426" s="359"/>
      <c r="G426" s="98">
        <v>30</v>
      </c>
      <c r="H426" s="303"/>
      <c r="I426" s="121">
        <f t="shared" ref="I426:I432" si="17">SUM(G426*H426)</f>
        <v>0</v>
      </c>
    </row>
    <row r="427" spans="1:9" s="19" customFormat="1" ht="33" customHeight="1">
      <c r="A427" s="27" t="s">
        <v>131</v>
      </c>
      <c r="B427" s="344" t="s">
        <v>191</v>
      </c>
      <c r="C427" s="345"/>
      <c r="D427" s="345"/>
      <c r="E427" s="345"/>
      <c r="F427" s="346"/>
      <c r="G427" s="102">
        <v>255</v>
      </c>
      <c r="H427" s="305"/>
      <c r="I427" s="121">
        <f t="shared" si="17"/>
        <v>0</v>
      </c>
    </row>
    <row r="428" spans="1:9" s="19" customFormat="1" ht="33" customHeight="1">
      <c r="A428" s="27" t="s">
        <v>130</v>
      </c>
      <c r="B428" s="344" t="s">
        <v>192</v>
      </c>
      <c r="C428" s="345"/>
      <c r="D428" s="345"/>
      <c r="E428" s="345"/>
      <c r="F428" s="346"/>
      <c r="G428" s="102">
        <v>225</v>
      </c>
      <c r="H428" s="305"/>
      <c r="I428" s="121">
        <f t="shared" si="17"/>
        <v>0</v>
      </c>
    </row>
    <row r="429" spans="1:9" s="19" customFormat="1" ht="15">
      <c r="A429" s="27">
        <v>5686</v>
      </c>
      <c r="B429" s="344" t="s">
        <v>64</v>
      </c>
      <c r="C429" s="345"/>
      <c r="D429" s="345"/>
      <c r="E429" s="345"/>
      <c r="F429" s="346"/>
      <c r="G429" s="102">
        <v>25</v>
      </c>
      <c r="H429" s="305"/>
      <c r="I429" s="121">
        <f t="shared" si="17"/>
        <v>0</v>
      </c>
    </row>
    <row r="430" spans="1:9" s="19" customFormat="1" ht="58.5" customHeight="1">
      <c r="A430" s="27">
        <v>5161</v>
      </c>
      <c r="B430" s="347" t="s">
        <v>309</v>
      </c>
      <c r="C430" s="348"/>
      <c r="D430" s="348"/>
      <c r="E430" s="348"/>
      <c r="F430" s="349"/>
      <c r="G430" s="102">
        <v>120</v>
      </c>
      <c r="H430" s="305"/>
      <c r="I430" s="121">
        <f t="shared" si="17"/>
        <v>0</v>
      </c>
    </row>
    <row r="431" spans="1:9" s="19" customFormat="1" ht="15">
      <c r="A431" s="27">
        <v>3374</v>
      </c>
      <c r="B431" s="344" t="s">
        <v>65</v>
      </c>
      <c r="C431" s="345"/>
      <c r="D431" s="345"/>
      <c r="E431" s="345"/>
      <c r="F431" s="346"/>
      <c r="G431" s="102">
        <v>5</v>
      </c>
      <c r="H431" s="305"/>
      <c r="I431" s="121">
        <f t="shared" si="17"/>
        <v>0</v>
      </c>
    </row>
    <row r="432" spans="1:9" s="19" customFormat="1" ht="33" customHeight="1">
      <c r="A432" s="229">
        <v>6635</v>
      </c>
      <c r="B432" s="343" t="s">
        <v>266</v>
      </c>
      <c r="C432" s="343"/>
      <c r="D432" s="343"/>
      <c r="E432" s="343"/>
      <c r="F432" s="343"/>
      <c r="G432" s="81">
        <v>1</v>
      </c>
      <c r="H432" s="296"/>
      <c r="I432" s="201">
        <f t="shared" si="17"/>
        <v>0</v>
      </c>
    </row>
    <row r="433" spans="1:11" s="19" customFormat="1" ht="15">
      <c r="A433" s="202"/>
      <c r="B433" s="335" t="s">
        <v>425</v>
      </c>
      <c r="C433" s="336"/>
      <c r="D433" s="336"/>
      <c r="E433" s="336"/>
      <c r="F433" s="337"/>
      <c r="G433" s="208"/>
      <c r="H433" s="208"/>
      <c r="I433" s="208"/>
    </row>
    <row r="434" spans="1:11" s="19" customFormat="1" ht="15">
      <c r="A434" s="39">
        <v>497</v>
      </c>
      <c r="B434" s="344" t="s">
        <v>179</v>
      </c>
      <c r="C434" s="345"/>
      <c r="D434" s="345"/>
      <c r="E434" s="345"/>
      <c r="F434" s="346"/>
      <c r="G434" s="228">
        <v>4</v>
      </c>
      <c r="H434" s="303"/>
      <c r="I434" s="121">
        <f>SUM(G434*H434)</f>
        <v>0</v>
      </c>
    </row>
    <row r="435" spans="1:11" s="19" customFormat="1" ht="15">
      <c r="A435" s="27">
        <v>1690</v>
      </c>
      <c r="B435" s="344" t="s">
        <v>391</v>
      </c>
      <c r="C435" s="345"/>
      <c r="D435" s="345"/>
      <c r="E435" s="345"/>
      <c r="F435" s="346"/>
      <c r="G435" s="102">
        <v>6</v>
      </c>
      <c r="H435" s="305"/>
      <c r="I435" s="121">
        <f t="shared" ref="I435:I440" si="18">SUM(G435*H435)</f>
        <v>0</v>
      </c>
    </row>
    <row r="436" spans="1:11" s="19" customFormat="1" ht="15">
      <c r="A436" s="27">
        <v>25901</v>
      </c>
      <c r="B436" s="344" t="s">
        <v>291</v>
      </c>
      <c r="C436" s="382"/>
      <c r="D436" s="382"/>
      <c r="E436" s="382"/>
      <c r="F436" s="383"/>
      <c r="G436" s="102">
        <v>6</v>
      </c>
      <c r="H436" s="305"/>
      <c r="I436" s="121">
        <f t="shared" si="18"/>
        <v>0</v>
      </c>
    </row>
    <row r="437" spans="1:11" s="19" customFormat="1" ht="15">
      <c r="A437" s="27">
        <v>490</v>
      </c>
      <c r="B437" s="397" t="s">
        <v>125</v>
      </c>
      <c r="C437" s="398"/>
      <c r="D437" s="398"/>
      <c r="E437" s="398"/>
      <c r="F437" s="399"/>
      <c r="G437" s="102">
        <v>3</v>
      </c>
      <c r="H437" s="305"/>
      <c r="I437" s="121">
        <f t="shared" si="18"/>
        <v>0</v>
      </c>
    </row>
    <row r="438" spans="1:11" s="19" customFormat="1" ht="15">
      <c r="A438" s="60">
        <v>6011</v>
      </c>
      <c r="B438" s="413" t="s">
        <v>392</v>
      </c>
      <c r="C438" s="414"/>
      <c r="D438" s="414"/>
      <c r="E438" s="414"/>
      <c r="F438" s="415"/>
      <c r="G438" s="103">
        <v>6</v>
      </c>
      <c r="H438" s="300"/>
      <c r="I438" s="121">
        <f t="shared" si="18"/>
        <v>0</v>
      </c>
    </row>
    <row r="439" spans="1:11" s="19" customFormat="1" ht="15">
      <c r="A439" s="56">
        <v>39698</v>
      </c>
      <c r="B439" s="408" t="s">
        <v>267</v>
      </c>
      <c r="C439" s="380"/>
      <c r="D439" s="380"/>
      <c r="E439" s="380"/>
      <c r="F439" s="380"/>
      <c r="G439" s="105">
        <v>3</v>
      </c>
      <c r="H439" s="301"/>
      <c r="I439" s="121">
        <f t="shared" si="18"/>
        <v>0</v>
      </c>
    </row>
    <row r="440" spans="1:11" s="19" customFormat="1" ht="15">
      <c r="A440" s="56">
        <v>47191</v>
      </c>
      <c r="B440" s="408" t="s">
        <v>292</v>
      </c>
      <c r="C440" s="380"/>
      <c r="D440" s="380"/>
      <c r="E440" s="380"/>
      <c r="F440" s="380"/>
      <c r="G440" s="105">
        <v>1</v>
      </c>
      <c r="H440" s="301"/>
      <c r="I440" s="121">
        <f t="shared" si="18"/>
        <v>0</v>
      </c>
    </row>
    <row r="441" spans="1:11" s="19" customFormat="1" ht="15">
      <c r="A441" s="257"/>
      <c r="B441" s="645" t="s">
        <v>426</v>
      </c>
      <c r="C441" s="646"/>
      <c r="D441" s="646"/>
      <c r="E441" s="646"/>
      <c r="F441" s="646"/>
      <c r="G441" s="198"/>
      <c r="H441" s="208"/>
      <c r="I441" s="208"/>
    </row>
    <row r="442" spans="1:11" s="19" customFormat="1" ht="15.75">
      <c r="A442" s="27">
        <v>33324</v>
      </c>
      <c r="B442" s="347" t="s">
        <v>102</v>
      </c>
      <c r="C442" s="355"/>
      <c r="D442" s="355"/>
      <c r="E442" s="355"/>
      <c r="F442" s="356"/>
      <c r="G442" s="94">
        <v>20</v>
      </c>
      <c r="H442" s="305"/>
      <c r="I442" s="136">
        <f>SUM(G442*H442)</f>
        <v>0</v>
      </c>
      <c r="K442" s="137"/>
    </row>
    <row r="443" spans="1:11" s="38" customFormat="1" ht="14.25">
      <c r="A443" s="27">
        <v>33325</v>
      </c>
      <c r="B443" s="347" t="s">
        <v>103</v>
      </c>
      <c r="C443" s="355"/>
      <c r="D443" s="355"/>
      <c r="E443" s="355"/>
      <c r="F443" s="356"/>
      <c r="G443" s="94">
        <v>20</v>
      </c>
      <c r="H443" s="305"/>
      <c r="I443" s="136">
        <f>SUM(G443*H443)</f>
        <v>0</v>
      </c>
    </row>
    <row r="444" spans="1:11" s="38" customFormat="1" ht="15" customHeight="1">
      <c r="A444" s="27">
        <v>33326</v>
      </c>
      <c r="B444" s="347" t="s">
        <v>104</v>
      </c>
      <c r="C444" s="355"/>
      <c r="D444" s="355"/>
      <c r="E444" s="355"/>
      <c r="F444" s="356"/>
      <c r="G444" s="96">
        <v>20</v>
      </c>
      <c r="H444" s="300"/>
      <c r="I444" s="205">
        <f>SUM(G444*H444)</f>
        <v>0</v>
      </c>
    </row>
    <row r="445" spans="1:11" s="19" customFormat="1" ht="15" customHeight="1">
      <c r="A445" s="204" t="s">
        <v>427</v>
      </c>
      <c r="B445" s="506" t="s">
        <v>427</v>
      </c>
      <c r="C445" s="506"/>
      <c r="D445" s="506"/>
      <c r="E445" s="506"/>
      <c r="F445" s="506"/>
      <c r="G445" s="507"/>
      <c r="H445" s="208"/>
      <c r="I445" s="208"/>
    </row>
    <row r="446" spans="1:11" s="19" customFormat="1" ht="15">
      <c r="A446" s="39" t="s">
        <v>127</v>
      </c>
      <c r="B446" s="344" t="s">
        <v>68</v>
      </c>
      <c r="C446" s="345"/>
      <c r="D446" s="345"/>
      <c r="E446" s="345"/>
      <c r="F446" s="346"/>
      <c r="G446" s="98">
        <v>5</v>
      </c>
      <c r="H446" s="326"/>
      <c r="I446" s="201">
        <f>SUM(G446*H446)</f>
        <v>0</v>
      </c>
    </row>
    <row r="447" spans="1:11" s="19" customFormat="1" ht="15">
      <c r="B447" s="644" t="s">
        <v>410</v>
      </c>
      <c r="C447" s="428"/>
      <c r="D447" s="428"/>
      <c r="E447" s="428"/>
      <c r="F447" s="428"/>
      <c r="G447" s="195"/>
      <c r="H447" s="208"/>
      <c r="I447" s="208"/>
    </row>
    <row r="448" spans="1:11" s="19" customFormat="1" ht="25.5" customHeight="1">
      <c r="A448" s="27">
        <v>30818</v>
      </c>
      <c r="B448" s="397" t="s">
        <v>566</v>
      </c>
      <c r="C448" s="398"/>
      <c r="D448" s="398"/>
      <c r="E448" s="398"/>
      <c r="F448" s="399"/>
      <c r="G448" s="94">
        <v>16</v>
      </c>
      <c r="H448" s="294"/>
      <c r="I448" s="121">
        <f>SUM(G448*H448)</f>
        <v>0</v>
      </c>
    </row>
    <row r="449" spans="1:9" s="19" customFormat="1" ht="15">
      <c r="A449" s="27">
        <v>30867</v>
      </c>
      <c r="B449" s="376" t="s">
        <v>567</v>
      </c>
      <c r="C449" s="390"/>
      <c r="D449" s="390"/>
      <c r="E449" s="390"/>
      <c r="F449" s="391"/>
      <c r="G449" s="94">
        <v>16</v>
      </c>
      <c r="H449" s="295"/>
      <c r="I449" s="121">
        <f t="shared" ref="I449:I469" si="19">SUM(G449*H449)</f>
        <v>0</v>
      </c>
    </row>
    <row r="450" spans="1:9" s="19" customFormat="1" ht="15">
      <c r="A450" s="27">
        <v>30951</v>
      </c>
      <c r="B450" s="376" t="s">
        <v>198</v>
      </c>
      <c r="C450" s="390"/>
      <c r="D450" s="390"/>
      <c r="E450" s="390"/>
      <c r="F450" s="391"/>
      <c r="G450" s="94">
        <v>16</v>
      </c>
      <c r="H450" s="295"/>
      <c r="I450" s="121">
        <f t="shared" si="19"/>
        <v>0</v>
      </c>
    </row>
    <row r="451" spans="1:9" s="19" customFormat="1" ht="15">
      <c r="A451" s="31">
        <v>39839</v>
      </c>
      <c r="B451" s="530" t="s">
        <v>574</v>
      </c>
      <c r="C451" s="530"/>
      <c r="D451" s="530"/>
      <c r="E451" s="530"/>
      <c r="F451" s="530"/>
      <c r="G451" s="78">
        <v>16</v>
      </c>
      <c r="H451" s="323"/>
      <c r="I451" s="121">
        <f t="shared" si="19"/>
        <v>0</v>
      </c>
    </row>
    <row r="452" spans="1:9" s="19" customFormat="1" ht="15">
      <c r="A452" s="31">
        <v>39841</v>
      </c>
      <c r="B452" s="530" t="s">
        <v>576</v>
      </c>
      <c r="C452" s="530"/>
      <c r="D452" s="530"/>
      <c r="E452" s="530"/>
      <c r="F452" s="530"/>
      <c r="G452" s="78">
        <v>16</v>
      </c>
      <c r="H452" s="323"/>
      <c r="I452" s="121">
        <f t="shared" si="19"/>
        <v>0</v>
      </c>
    </row>
    <row r="453" spans="1:9" s="19" customFormat="1" ht="15">
      <c r="A453" s="31">
        <v>39298</v>
      </c>
      <c r="B453" s="537" t="s">
        <v>433</v>
      </c>
      <c r="C453" s="538"/>
      <c r="D453" s="538"/>
      <c r="E453" s="538"/>
      <c r="F453" s="539"/>
      <c r="G453" s="78">
        <v>16</v>
      </c>
      <c r="H453" s="323"/>
      <c r="I453" s="121">
        <f t="shared" si="19"/>
        <v>0</v>
      </c>
    </row>
    <row r="454" spans="1:9" s="19" customFormat="1" ht="15">
      <c r="A454" s="31">
        <v>30820</v>
      </c>
      <c r="B454" s="641" t="s">
        <v>308</v>
      </c>
      <c r="C454" s="642"/>
      <c r="D454" s="642"/>
      <c r="E454" s="642"/>
      <c r="F454" s="643"/>
      <c r="G454" s="78">
        <v>16</v>
      </c>
      <c r="H454" s="323"/>
      <c r="I454" s="121">
        <f t="shared" si="19"/>
        <v>0</v>
      </c>
    </row>
    <row r="455" spans="1:9" s="19" customFormat="1" ht="15">
      <c r="A455" s="31">
        <v>30870</v>
      </c>
      <c r="B455" s="396" t="s">
        <v>580</v>
      </c>
      <c r="C455" s="396"/>
      <c r="D455" s="396"/>
      <c r="E455" s="396"/>
      <c r="F455" s="396"/>
      <c r="G455" s="78">
        <v>16</v>
      </c>
      <c r="H455" s="295"/>
      <c r="I455" s="121">
        <f t="shared" si="19"/>
        <v>0</v>
      </c>
    </row>
    <row r="456" spans="1:9" s="19" customFormat="1" ht="15">
      <c r="A456" s="31">
        <v>30950</v>
      </c>
      <c r="B456" s="396" t="s">
        <v>569</v>
      </c>
      <c r="C456" s="396"/>
      <c r="D456" s="396"/>
      <c r="E456" s="396"/>
      <c r="F456" s="396"/>
      <c r="G456" s="78">
        <v>16</v>
      </c>
      <c r="H456" s="295"/>
      <c r="I456" s="121">
        <f t="shared" si="19"/>
        <v>0</v>
      </c>
    </row>
    <row r="457" spans="1:9" s="19" customFormat="1" ht="15">
      <c r="A457" s="31">
        <v>39515</v>
      </c>
      <c r="B457" s="530" t="s">
        <v>572</v>
      </c>
      <c r="C457" s="530"/>
      <c r="D457" s="530"/>
      <c r="E457" s="530"/>
      <c r="F457" s="530"/>
      <c r="G457" s="78">
        <v>16</v>
      </c>
      <c r="H457" s="295"/>
      <c r="I457" s="121">
        <f t="shared" si="19"/>
        <v>0</v>
      </c>
    </row>
    <row r="458" spans="1:9" s="19" customFormat="1" ht="15">
      <c r="A458" s="31">
        <v>39842</v>
      </c>
      <c r="B458" s="530" t="s">
        <v>577</v>
      </c>
      <c r="C458" s="530"/>
      <c r="D458" s="530"/>
      <c r="E458" s="530"/>
      <c r="F458" s="530"/>
      <c r="G458" s="78">
        <v>16</v>
      </c>
      <c r="H458" s="323"/>
      <c r="I458" s="121">
        <f t="shared" si="19"/>
        <v>0</v>
      </c>
    </row>
    <row r="459" spans="1:9" s="19" customFormat="1" ht="15">
      <c r="A459" s="27">
        <v>30819</v>
      </c>
      <c r="B459" s="397" t="s">
        <v>456</v>
      </c>
      <c r="C459" s="398"/>
      <c r="D459" s="398"/>
      <c r="E459" s="398"/>
      <c r="F459" s="399"/>
      <c r="G459" s="94">
        <v>16</v>
      </c>
      <c r="H459" s="295"/>
      <c r="I459" s="121">
        <f t="shared" si="19"/>
        <v>0</v>
      </c>
    </row>
    <row r="460" spans="1:9" s="19" customFormat="1" ht="15">
      <c r="A460" s="31">
        <v>30864</v>
      </c>
      <c r="B460" s="396" t="s">
        <v>568</v>
      </c>
      <c r="C460" s="396"/>
      <c r="D460" s="396"/>
      <c r="E460" s="396"/>
      <c r="F460" s="396"/>
      <c r="G460" s="78">
        <v>16</v>
      </c>
      <c r="H460" s="295"/>
      <c r="I460" s="121">
        <f t="shared" si="19"/>
        <v>0</v>
      </c>
    </row>
    <row r="461" spans="1:9" s="19" customFormat="1" ht="15">
      <c r="A461" s="31">
        <v>30952</v>
      </c>
      <c r="B461" s="396" t="s">
        <v>199</v>
      </c>
      <c r="C461" s="396"/>
      <c r="D461" s="396"/>
      <c r="E461" s="396"/>
      <c r="F461" s="396"/>
      <c r="G461" s="78">
        <v>16</v>
      </c>
      <c r="H461" s="295"/>
      <c r="I461" s="121">
        <f t="shared" si="19"/>
        <v>0</v>
      </c>
    </row>
    <row r="462" spans="1:9" s="19" customFormat="1" ht="15">
      <c r="A462" s="31">
        <v>39709</v>
      </c>
      <c r="B462" s="530" t="s">
        <v>573</v>
      </c>
      <c r="C462" s="530"/>
      <c r="D462" s="530"/>
      <c r="E462" s="530"/>
      <c r="F462" s="530"/>
      <c r="G462" s="78">
        <v>16</v>
      </c>
      <c r="H462" s="323"/>
      <c r="I462" s="121">
        <f t="shared" si="19"/>
        <v>0</v>
      </c>
    </row>
    <row r="463" spans="1:9" s="19" customFormat="1" ht="15">
      <c r="A463" s="31">
        <v>39843</v>
      </c>
      <c r="B463" s="530" t="s">
        <v>578</v>
      </c>
      <c r="C463" s="530"/>
      <c r="D463" s="530"/>
      <c r="E463" s="530"/>
      <c r="F463" s="530"/>
      <c r="G463" s="78">
        <v>16</v>
      </c>
      <c r="H463" s="323"/>
      <c r="I463" s="121">
        <f t="shared" si="19"/>
        <v>0</v>
      </c>
    </row>
    <row r="464" spans="1:9" s="19" customFormat="1" ht="15">
      <c r="A464" s="31">
        <v>30821</v>
      </c>
      <c r="B464" s="396" t="s">
        <v>400</v>
      </c>
      <c r="C464" s="396"/>
      <c r="D464" s="396"/>
      <c r="E464" s="396"/>
      <c r="F464" s="396"/>
      <c r="G464" s="78">
        <v>16</v>
      </c>
      <c r="H464" s="295"/>
      <c r="I464" s="121">
        <f t="shared" si="19"/>
        <v>0</v>
      </c>
    </row>
    <row r="465" spans="1:10" s="19" customFormat="1" ht="15">
      <c r="A465" s="31">
        <v>30873</v>
      </c>
      <c r="B465" s="396" t="s">
        <v>570</v>
      </c>
      <c r="C465" s="396"/>
      <c r="D465" s="396"/>
      <c r="E465" s="396"/>
      <c r="F465" s="396"/>
      <c r="G465" s="78">
        <v>16</v>
      </c>
      <c r="H465" s="295"/>
      <c r="I465" s="121">
        <f t="shared" si="19"/>
        <v>0</v>
      </c>
    </row>
    <row r="466" spans="1:10" s="19" customFormat="1" ht="15">
      <c r="A466" s="31">
        <v>30957</v>
      </c>
      <c r="B466" s="396" t="s">
        <v>571</v>
      </c>
      <c r="C466" s="396"/>
      <c r="D466" s="396"/>
      <c r="E466" s="396"/>
      <c r="F466" s="396"/>
      <c r="G466" s="78">
        <v>16</v>
      </c>
      <c r="H466" s="295"/>
      <c r="I466" s="121">
        <f t="shared" si="19"/>
        <v>0</v>
      </c>
    </row>
    <row r="467" spans="1:10" s="19" customFormat="1" ht="15">
      <c r="A467" s="31">
        <v>39840</v>
      </c>
      <c r="B467" s="530" t="s">
        <v>575</v>
      </c>
      <c r="C467" s="530"/>
      <c r="D467" s="530"/>
      <c r="E467" s="530"/>
      <c r="F467" s="530"/>
      <c r="G467" s="78">
        <v>16</v>
      </c>
      <c r="H467" s="323"/>
      <c r="I467" s="121">
        <f t="shared" si="19"/>
        <v>0</v>
      </c>
    </row>
    <row r="468" spans="1:10" s="19" customFormat="1" ht="15">
      <c r="A468" s="31">
        <v>39844</v>
      </c>
      <c r="B468" s="530" t="s">
        <v>579</v>
      </c>
      <c r="C468" s="530"/>
      <c r="D468" s="530"/>
      <c r="E468" s="530"/>
      <c r="F468" s="530"/>
      <c r="G468" s="78">
        <v>16</v>
      </c>
      <c r="H468" s="324"/>
      <c r="I468" s="201">
        <f t="shared" si="19"/>
        <v>0</v>
      </c>
    </row>
    <row r="469" spans="1:10" s="19" customFormat="1" ht="15">
      <c r="A469" s="37">
        <v>30822</v>
      </c>
      <c r="B469" s="396" t="s">
        <v>507</v>
      </c>
      <c r="C469" s="396"/>
      <c r="D469" s="396"/>
      <c r="E469" s="396"/>
      <c r="F469" s="396"/>
      <c r="G469" s="94">
        <v>16</v>
      </c>
      <c r="H469" s="325"/>
      <c r="I469" s="136">
        <f t="shared" si="19"/>
        <v>0</v>
      </c>
    </row>
    <row r="470" spans="1:10" s="19" customFormat="1" ht="15">
      <c r="A470" s="203"/>
      <c r="B470" s="360" t="s">
        <v>432</v>
      </c>
      <c r="C470" s="672"/>
      <c r="D470" s="672"/>
      <c r="E470" s="672"/>
      <c r="F470" s="672"/>
      <c r="G470" s="196"/>
      <c r="H470" s="208"/>
      <c r="I470" s="208"/>
    </row>
    <row r="471" spans="1:10" s="19" customFormat="1" ht="15">
      <c r="A471" s="39">
        <v>50431</v>
      </c>
      <c r="B471" s="344" t="s">
        <v>484</v>
      </c>
      <c r="C471" s="382"/>
      <c r="D471" s="382"/>
      <c r="E471" s="382"/>
      <c r="F471" s="383"/>
      <c r="G471" s="98">
        <v>19.989999999999998</v>
      </c>
      <c r="H471" s="305"/>
      <c r="I471" s="136">
        <f t="shared" ref="I471:I476" si="20">SUM(G471*H471)</f>
        <v>0</v>
      </c>
    </row>
    <row r="472" spans="1:10" s="19" customFormat="1" ht="33" customHeight="1">
      <c r="A472" s="27">
        <v>2928</v>
      </c>
      <c r="B472" s="344" t="s">
        <v>211</v>
      </c>
      <c r="C472" s="345"/>
      <c r="D472" s="345"/>
      <c r="E472" s="345"/>
      <c r="F472" s="346"/>
      <c r="G472" s="94">
        <v>18</v>
      </c>
      <c r="H472" s="305"/>
      <c r="I472" s="136">
        <f t="shared" si="20"/>
        <v>0</v>
      </c>
    </row>
    <row r="473" spans="1:10" s="19" customFormat="1" ht="33" customHeight="1">
      <c r="A473" s="27">
        <v>47224</v>
      </c>
      <c r="B473" s="344" t="s">
        <v>213</v>
      </c>
      <c r="C473" s="345"/>
      <c r="D473" s="345"/>
      <c r="E473" s="345"/>
      <c r="F473" s="346"/>
      <c r="G473" s="94">
        <v>18</v>
      </c>
      <c r="H473" s="305"/>
      <c r="I473" s="136">
        <f t="shared" si="20"/>
        <v>0</v>
      </c>
    </row>
    <row r="474" spans="1:10" s="19" customFormat="1" ht="33" customHeight="1">
      <c r="A474" s="27">
        <v>47676</v>
      </c>
      <c r="B474" s="344" t="s">
        <v>475</v>
      </c>
      <c r="C474" s="345"/>
      <c r="D474" s="345"/>
      <c r="E474" s="345"/>
      <c r="F474" s="346"/>
      <c r="G474" s="94">
        <v>18</v>
      </c>
      <c r="H474" s="305"/>
      <c r="I474" s="136">
        <f t="shared" si="20"/>
        <v>0</v>
      </c>
    </row>
    <row r="475" spans="1:10" ht="33" customHeight="1">
      <c r="A475" s="27">
        <v>2929</v>
      </c>
      <c r="B475" s="344" t="s">
        <v>212</v>
      </c>
      <c r="C475" s="345"/>
      <c r="D475" s="345"/>
      <c r="E475" s="345"/>
      <c r="F475" s="346"/>
      <c r="G475" s="94">
        <v>30</v>
      </c>
      <c r="H475" s="305"/>
      <c r="I475" s="136">
        <f t="shared" si="20"/>
        <v>0</v>
      </c>
    </row>
    <row r="476" spans="1:10" ht="33" customHeight="1">
      <c r="A476" s="39">
        <v>483</v>
      </c>
      <c r="B476" s="344" t="s">
        <v>445</v>
      </c>
      <c r="C476" s="345"/>
      <c r="D476" s="345"/>
      <c r="E476" s="345"/>
      <c r="F476" s="346"/>
      <c r="G476" s="98">
        <v>3</v>
      </c>
      <c r="H476" s="305"/>
      <c r="I476" s="136">
        <f t="shared" si="20"/>
        <v>0</v>
      </c>
    </row>
    <row r="477" spans="1:10" ht="32.25" customHeight="1">
      <c r="A477" s="27">
        <v>5173</v>
      </c>
      <c r="B477" s="344" t="s">
        <v>523</v>
      </c>
      <c r="C477" s="345"/>
      <c r="D477" s="345"/>
      <c r="E477" s="345"/>
      <c r="F477" s="346"/>
      <c r="G477" s="94">
        <v>3</v>
      </c>
      <c r="H477" s="305"/>
      <c r="I477" s="136">
        <f t="shared" ref="I477:I494" si="21">SUM(G477*H477)</f>
        <v>0</v>
      </c>
    </row>
    <row r="478" spans="1:10" ht="14.25">
      <c r="A478" s="27" t="s">
        <v>126</v>
      </c>
      <c r="B478" s="344" t="s">
        <v>277</v>
      </c>
      <c r="C478" s="345"/>
      <c r="D478" s="345"/>
      <c r="E478" s="345"/>
      <c r="F478" s="346"/>
      <c r="G478" s="94">
        <v>3</v>
      </c>
      <c r="H478" s="305"/>
      <c r="I478" s="136">
        <f t="shared" si="21"/>
        <v>0</v>
      </c>
    </row>
    <row r="479" spans="1:10" ht="15" customHeight="1">
      <c r="A479" s="27">
        <v>33609</v>
      </c>
      <c r="B479" s="397" t="s">
        <v>278</v>
      </c>
      <c r="C479" s="398"/>
      <c r="D479" s="398"/>
      <c r="E479" s="398"/>
      <c r="F479" s="399"/>
      <c r="G479" s="94">
        <v>3</v>
      </c>
      <c r="H479" s="321"/>
      <c r="I479" s="136">
        <f t="shared" si="21"/>
        <v>0</v>
      </c>
      <c r="J479"/>
    </row>
    <row r="480" spans="1:10" ht="15" customHeight="1">
      <c r="A480" s="27">
        <v>47814</v>
      </c>
      <c r="B480" s="397" t="s">
        <v>237</v>
      </c>
      <c r="C480" s="398"/>
      <c r="D480" s="398"/>
      <c r="E480" s="398"/>
      <c r="F480" s="399"/>
      <c r="G480" s="94">
        <v>3</v>
      </c>
      <c r="H480" s="305"/>
      <c r="I480" s="136">
        <f t="shared" si="21"/>
        <v>0</v>
      </c>
    </row>
    <row r="481" spans="1:9" customFormat="1" ht="14.25">
      <c r="A481" s="32">
        <v>33610</v>
      </c>
      <c r="B481" s="413" t="s">
        <v>279</v>
      </c>
      <c r="C481" s="553"/>
      <c r="D481" s="553"/>
      <c r="E481" s="553"/>
      <c r="F481" s="554"/>
      <c r="G481" s="96">
        <v>3</v>
      </c>
      <c r="H481" s="300"/>
      <c r="I481" s="136">
        <f t="shared" si="21"/>
        <v>0</v>
      </c>
    </row>
    <row r="482" spans="1:9" ht="15" customHeight="1">
      <c r="A482" s="56"/>
      <c r="B482" s="549" t="s">
        <v>280</v>
      </c>
      <c r="C482" s="549"/>
      <c r="D482" s="549"/>
      <c r="E482" s="549"/>
      <c r="F482" s="549"/>
      <c r="G482" s="76"/>
      <c r="H482" s="301"/>
      <c r="I482" s="136">
        <f t="shared" si="21"/>
        <v>0</v>
      </c>
    </row>
    <row r="483" spans="1:9" customFormat="1" ht="33" customHeight="1">
      <c r="A483" s="194">
        <v>74008</v>
      </c>
      <c r="B483" s="550" t="s">
        <v>434</v>
      </c>
      <c r="C483" s="551"/>
      <c r="D483" s="551"/>
      <c r="E483" s="551"/>
      <c r="F483" s="552"/>
      <c r="G483" s="191">
        <v>9.99</v>
      </c>
      <c r="H483" s="322"/>
      <c r="I483" s="136">
        <f t="shared" si="21"/>
        <v>0</v>
      </c>
    </row>
    <row r="484" spans="1:9" customFormat="1" ht="31.5" customHeight="1">
      <c r="A484" s="192">
        <v>74009</v>
      </c>
      <c r="B484" s="518" t="s">
        <v>476</v>
      </c>
      <c r="C484" s="519"/>
      <c r="D484" s="519"/>
      <c r="E484" s="519"/>
      <c r="F484" s="520"/>
      <c r="G484" s="193">
        <v>9.99</v>
      </c>
      <c r="H484" s="301"/>
      <c r="I484" s="136">
        <f t="shared" si="21"/>
        <v>0</v>
      </c>
    </row>
    <row r="485" spans="1:9" customFormat="1" ht="14.25">
      <c r="A485" s="192">
        <v>74010</v>
      </c>
      <c r="B485" s="518" t="s">
        <v>435</v>
      </c>
      <c r="C485" s="519"/>
      <c r="D485" s="519"/>
      <c r="E485" s="519"/>
      <c r="F485" s="520"/>
      <c r="G485" s="193">
        <v>9.99</v>
      </c>
      <c r="H485" s="301"/>
      <c r="I485" s="136">
        <f t="shared" si="21"/>
        <v>0</v>
      </c>
    </row>
    <row r="486" spans="1:9" customFormat="1" ht="15" customHeight="1">
      <c r="A486" s="192">
        <v>74011</v>
      </c>
      <c r="B486" s="518" t="s">
        <v>436</v>
      </c>
      <c r="C486" s="519"/>
      <c r="D486" s="519"/>
      <c r="E486" s="519"/>
      <c r="F486" s="520"/>
      <c r="G486" s="193">
        <v>9.99</v>
      </c>
      <c r="H486" s="301"/>
      <c r="I486" s="136">
        <f t="shared" si="21"/>
        <v>0</v>
      </c>
    </row>
    <row r="487" spans="1:9" customFormat="1" ht="33" customHeight="1">
      <c r="A487" s="194">
        <v>74012</v>
      </c>
      <c r="B487" s="518" t="s">
        <v>477</v>
      </c>
      <c r="C487" s="519"/>
      <c r="D487" s="519"/>
      <c r="E487" s="519"/>
      <c r="F487" s="520"/>
      <c r="G487" s="193">
        <v>9.99</v>
      </c>
      <c r="H487" s="301"/>
      <c r="I487" s="136">
        <f t="shared" si="21"/>
        <v>0</v>
      </c>
    </row>
    <row r="488" spans="1:9" customFormat="1" ht="30.75" customHeight="1">
      <c r="A488" s="192">
        <v>74013</v>
      </c>
      <c r="B488" s="518" t="s">
        <v>437</v>
      </c>
      <c r="C488" s="519"/>
      <c r="D488" s="519"/>
      <c r="E488" s="519"/>
      <c r="F488" s="520"/>
      <c r="G488" s="193">
        <v>9.99</v>
      </c>
      <c r="H488" s="301"/>
      <c r="I488" s="136">
        <f t="shared" si="21"/>
        <v>0</v>
      </c>
    </row>
    <row r="489" spans="1:9" customFormat="1" ht="14.25">
      <c r="A489" s="192">
        <v>74014</v>
      </c>
      <c r="B489" s="518" t="s">
        <v>438</v>
      </c>
      <c r="C489" s="519"/>
      <c r="D489" s="519"/>
      <c r="E489" s="519"/>
      <c r="F489" s="520"/>
      <c r="G489" s="193">
        <v>9.99</v>
      </c>
      <c r="H489" s="301"/>
      <c r="I489" s="136">
        <f t="shared" si="21"/>
        <v>0</v>
      </c>
    </row>
    <row r="490" spans="1:9" s="19" customFormat="1" ht="28.5" customHeight="1">
      <c r="A490" s="192">
        <v>74015</v>
      </c>
      <c r="B490" s="518" t="s">
        <v>439</v>
      </c>
      <c r="C490" s="519"/>
      <c r="D490" s="519"/>
      <c r="E490" s="519"/>
      <c r="F490" s="520"/>
      <c r="G490" s="193">
        <v>9.99</v>
      </c>
      <c r="H490" s="301"/>
      <c r="I490" s="136">
        <f t="shared" si="21"/>
        <v>0</v>
      </c>
    </row>
    <row r="491" spans="1:9" ht="15" customHeight="1">
      <c r="A491" s="56">
        <v>37057</v>
      </c>
      <c r="B491" s="340" t="s">
        <v>430</v>
      </c>
      <c r="C491" s="341"/>
      <c r="D491" s="341"/>
      <c r="E491" s="341"/>
      <c r="F491" s="342"/>
      <c r="G491" s="76">
        <v>1</v>
      </c>
      <c r="H491" s="301"/>
      <c r="I491" s="136">
        <f t="shared" si="21"/>
        <v>0</v>
      </c>
    </row>
    <row r="492" spans="1:9" ht="15" customHeight="1">
      <c r="A492" s="27" t="s">
        <v>129</v>
      </c>
      <c r="B492" s="344" t="s">
        <v>66</v>
      </c>
      <c r="C492" s="345"/>
      <c r="D492" s="345"/>
      <c r="E492" s="345"/>
      <c r="F492" s="346"/>
      <c r="G492" s="94">
        <v>20</v>
      </c>
      <c r="H492" s="305"/>
      <c r="I492" s="136">
        <f t="shared" si="21"/>
        <v>0</v>
      </c>
    </row>
    <row r="493" spans="1:9" s="115" customFormat="1" ht="14.25">
      <c r="A493" s="27">
        <v>1623</v>
      </c>
      <c r="B493" s="344" t="s">
        <v>67</v>
      </c>
      <c r="C493" s="345"/>
      <c r="D493" s="345"/>
      <c r="E493" s="345"/>
      <c r="F493" s="346"/>
      <c r="G493" s="94">
        <v>15</v>
      </c>
      <c r="H493" s="305"/>
      <c r="I493" s="136">
        <f t="shared" si="21"/>
        <v>0</v>
      </c>
    </row>
    <row r="494" spans="1:9" s="115" customFormat="1" ht="30.6" customHeight="1">
      <c r="A494" s="27" t="s">
        <v>128</v>
      </c>
      <c r="B494" s="397" t="s">
        <v>180</v>
      </c>
      <c r="C494" s="398"/>
      <c r="D494" s="398"/>
      <c r="E494" s="398"/>
      <c r="F494" s="399"/>
      <c r="G494" s="94">
        <v>3</v>
      </c>
      <c r="H494" s="305"/>
      <c r="I494" s="136">
        <f t="shared" si="21"/>
        <v>0</v>
      </c>
    </row>
    <row r="495" spans="1:9" s="115" customFormat="1" ht="14.25">
      <c r="A495" s="27">
        <v>3145</v>
      </c>
      <c r="B495" s="344" t="s">
        <v>215</v>
      </c>
      <c r="C495" s="345"/>
      <c r="D495" s="345"/>
      <c r="E495" s="345"/>
      <c r="F495" s="346"/>
      <c r="G495" s="94">
        <v>6</v>
      </c>
      <c r="H495" s="305"/>
      <c r="I495" s="136">
        <f>SUM(G495*H495)</f>
        <v>0</v>
      </c>
    </row>
    <row r="496" spans="1:9" s="115" customFormat="1" ht="15.75">
      <c r="A496" s="42"/>
      <c r="B496" s="65"/>
      <c r="C496" s="65"/>
      <c r="D496" s="65"/>
      <c r="E496" s="65"/>
      <c r="F496" s="118" t="s">
        <v>398</v>
      </c>
      <c r="G496" s="94"/>
      <c r="H496" s="127"/>
      <c r="I496" s="197">
        <f>SUM(I21:I495)</f>
        <v>0</v>
      </c>
    </row>
    <row r="497" spans="1:9" ht="15">
      <c r="A497" s="532" t="s">
        <v>399</v>
      </c>
      <c r="B497" s="532"/>
      <c r="C497" s="532"/>
      <c r="D497" s="532"/>
      <c r="E497" s="532"/>
      <c r="F497" s="533"/>
      <c r="G497" s="680"/>
      <c r="H497" s="681"/>
      <c r="I497" s="682"/>
    </row>
    <row r="498" spans="1:9" s="17" customFormat="1" ht="15">
      <c r="A498" s="128"/>
      <c r="B498"/>
      <c r="C498"/>
      <c r="D498"/>
      <c r="E498"/>
      <c r="F498" s="129" t="s">
        <v>405</v>
      </c>
      <c r="G498" s="327"/>
      <c r="H498" s="683">
        <f>SUM(I496+G497)*G498</f>
        <v>0</v>
      </c>
      <c r="I498" s="684"/>
    </row>
    <row r="499" spans="1:9" ht="15" customHeight="1">
      <c r="A499" s="128"/>
      <c r="B499"/>
      <c r="C499"/>
      <c r="D499"/>
      <c r="E499"/>
      <c r="F499" s="130" t="s">
        <v>404</v>
      </c>
      <c r="G499" s="138"/>
      <c r="H499" s="685">
        <f>SUM(I496+G497+H498)</f>
        <v>0</v>
      </c>
      <c r="I499" s="686"/>
    </row>
    <row r="500" spans="1:9" ht="24" customHeight="1">
      <c r="A500" s="534" t="s">
        <v>273</v>
      </c>
      <c r="B500" s="535"/>
      <c r="C500" s="535"/>
      <c r="D500" s="535"/>
      <c r="E500" s="535"/>
      <c r="F500" s="535"/>
      <c r="G500" s="535"/>
      <c r="H500" s="535"/>
      <c r="I500" s="536"/>
    </row>
    <row r="501" spans="1:9" ht="30.6" customHeight="1">
      <c r="A501" s="524" t="s">
        <v>374</v>
      </c>
      <c r="B501" s="525"/>
      <c r="C501" s="526"/>
      <c r="D501" s="190"/>
      <c r="E501" s="531" t="s">
        <v>274</v>
      </c>
      <c r="F501" s="531"/>
      <c r="G501" s="261"/>
      <c r="H501" s="262"/>
      <c r="I501" s="263"/>
    </row>
    <row r="502" spans="1:9" ht="15" customHeight="1">
      <c r="A502" s="561"/>
      <c r="B502" s="562"/>
      <c r="C502" s="562"/>
      <c r="D502" s="562"/>
      <c r="E502" s="562"/>
      <c r="F502" s="562"/>
      <c r="G502" s="562"/>
      <c r="H502" s="562"/>
      <c r="I502" s="563"/>
    </row>
    <row r="503" spans="1:9" ht="36.75" customHeight="1">
      <c r="A503" s="527" t="s">
        <v>440</v>
      </c>
      <c r="B503" s="528"/>
      <c r="C503" s="528"/>
      <c r="D503" s="528"/>
      <c r="E503" s="528"/>
      <c r="F503" s="528"/>
      <c r="G503" s="528"/>
      <c r="H503" s="528"/>
      <c r="I503" s="529"/>
    </row>
    <row r="504" spans="1:9" ht="15.75" customHeight="1">
      <c r="A504" s="564" t="s">
        <v>217</v>
      </c>
      <c r="B504" s="565"/>
      <c r="C504" s="565"/>
      <c r="D504" s="565"/>
      <c r="E504" s="565"/>
      <c r="F504" s="565"/>
      <c r="G504" s="565"/>
      <c r="H504" s="565"/>
      <c r="I504" s="566"/>
    </row>
    <row r="505" spans="1:9" s="16" customFormat="1" ht="15.75">
      <c r="A505" s="161" t="s">
        <v>216</v>
      </c>
      <c r="B505" s="162"/>
      <c r="C505" s="163"/>
      <c r="D505" s="162"/>
      <c r="E505" s="162"/>
      <c r="F505" s="162"/>
      <c r="G505" s="139"/>
      <c r="H505" s="164"/>
      <c r="I505" s="165"/>
    </row>
    <row r="506" spans="1:9">
      <c r="A506" s="547" t="s">
        <v>275</v>
      </c>
      <c r="B506" s="548"/>
      <c r="C506" s="548"/>
      <c r="D506" s="548"/>
      <c r="E506" s="548"/>
      <c r="F506" s="548"/>
      <c r="I506" s="156"/>
    </row>
    <row r="507" spans="1:9">
      <c r="A507" s="161" t="s">
        <v>101</v>
      </c>
      <c r="B507" s="162"/>
      <c r="C507" s="162"/>
      <c r="D507" s="162"/>
      <c r="E507" s="162"/>
      <c r="F507" s="162"/>
      <c r="G507" s="162"/>
      <c r="H507" s="162"/>
      <c r="I507" s="156"/>
    </row>
    <row r="508" spans="1:9">
      <c r="A508" s="161" t="s">
        <v>210</v>
      </c>
      <c r="B508" s="162"/>
      <c r="C508" s="162"/>
      <c r="D508" s="162"/>
      <c r="E508" s="162"/>
      <c r="F508" s="162"/>
      <c r="G508" s="162"/>
      <c r="H508" s="162"/>
      <c r="I508" s="156"/>
    </row>
    <row r="509" spans="1:9">
      <c r="A509" s="161" t="s">
        <v>93</v>
      </c>
      <c r="B509" s="162"/>
      <c r="C509" s="163"/>
      <c r="D509" s="162"/>
      <c r="E509" s="162"/>
      <c r="F509" s="162"/>
      <c r="G509" s="166"/>
      <c r="H509" s="167"/>
      <c r="I509" s="156"/>
    </row>
    <row r="510" spans="1:9">
      <c r="A510" s="161" t="s">
        <v>92</v>
      </c>
      <c r="B510" s="162"/>
      <c r="C510" s="163"/>
      <c r="D510" s="162"/>
      <c r="E510" s="162"/>
      <c r="F510" s="162"/>
      <c r="G510" s="166"/>
      <c r="H510" s="167"/>
      <c r="I510" s="156"/>
    </row>
    <row r="511" spans="1:9">
      <c r="A511" s="161"/>
      <c r="B511" s="162"/>
      <c r="C511" s="163"/>
      <c r="D511" s="162"/>
      <c r="E511" s="162"/>
      <c r="F511" s="162"/>
      <c r="G511" s="166"/>
      <c r="H511" s="167"/>
      <c r="I511" s="156"/>
    </row>
    <row r="512" spans="1:9" ht="12.75" customHeight="1">
      <c r="A512" s="558" t="s">
        <v>415</v>
      </c>
      <c r="B512" s="559"/>
      <c r="C512" s="559"/>
      <c r="D512" s="559"/>
      <c r="E512" s="559"/>
      <c r="F512" s="559"/>
      <c r="G512" s="559"/>
      <c r="H512" s="559"/>
      <c r="I512" s="560"/>
    </row>
    <row r="513" spans="1:9">
      <c r="A513" s="242"/>
      <c r="B513" s="243"/>
      <c r="C513" s="243"/>
      <c r="D513" s="243"/>
      <c r="E513" s="243"/>
      <c r="F513" s="243"/>
      <c r="G513" s="243"/>
      <c r="H513" s="243"/>
      <c r="I513" s="241"/>
    </row>
    <row r="514" spans="1:9" ht="12.75" customHeight="1">
      <c r="A514" s="541" t="s">
        <v>209</v>
      </c>
      <c r="B514" s="542"/>
      <c r="C514" s="542"/>
      <c r="D514" s="542"/>
      <c r="E514" s="542"/>
      <c r="F514" s="542"/>
      <c r="G514" s="542"/>
      <c r="H514" s="542"/>
      <c r="I514" s="543"/>
    </row>
    <row r="515" spans="1:9" ht="38.25" customHeight="1">
      <c r="A515" s="555" t="s">
        <v>406</v>
      </c>
      <c r="B515" s="556"/>
      <c r="C515" s="556"/>
      <c r="D515" s="556"/>
      <c r="E515" s="556"/>
      <c r="F515" s="556"/>
      <c r="G515" s="556"/>
      <c r="H515" s="556"/>
      <c r="I515" s="557"/>
    </row>
    <row r="516" spans="1:9" ht="12.75" customHeight="1">
      <c r="A516" s="555" t="s">
        <v>560</v>
      </c>
      <c r="B516" s="556"/>
      <c r="C516" s="556"/>
      <c r="D516" s="556"/>
      <c r="E516" s="556"/>
      <c r="F516" s="556"/>
      <c r="G516" s="556"/>
      <c r="H516" s="556"/>
      <c r="I516" s="557"/>
    </row>
    <row r="517" spans="1:9" ht="12.75" customHeight="1">
      <c r="A517" s="555" t="s">
        <v>414</v>
      </c>
      <c r="B517" s="556"/>
      <c r="C517" s="556"/>
      <c r="D517" s="556"/>
      <c r="E517" s="556"/>
      <c r="F517" s="556"/>
      <c r="G517" s="556"/>
      <c r="H517" s="556"/>
      <c r="I517" s="557"/>
    </row>
    <row r="518" spans="1:9">
      <c r="A518" s="168"/>
      <c r="B518" s="169"/>
      <c r="C518" s="169"/>
      <c r="D518" s="169"/>
      <c r="E518" s="169"/>
      <c r="F518" s="169"/>
      <c r="G518" s="169"/>
      <c r="H518" s="169"/>
      <c r="I518" s="156"/>
    </row>
    <row r="519" spans="1:9" ht="12.75" customHeight="1">
      <c r="A519" s="555" t="s">
        <v>429</v>
      </c>
      <c r="B519" s="556"/>
      <c r="C519" s="556"/>
      <c r="D519" s="556"/>
      <c r="E519" s="556"/>
      <c r="F519" s="556"/>
      <c r="G519" s="556"/>
      <c r="H519" s="556"/>
      <c r="I519" s="557"/>
    </row>
    <row r="520" spans="1:9" ht="12.75" customHeight="1">
      <c r="A520" s="555" t="s">
        <v>411</v>
      </c>
      <c r="B520" s="556"/>
      <c r="C520" s="556"/>
      <c r="D520" s="556"/>
      <c r="E520" s="556"/>
      <c r="F520" s="556"/>
      <c r="G520" s="556"/>
      <c r="H520" s="556"/>
      <c r="I520" s="557"/>
    </row>
    <row r="521" spans="1:9" ht="12.75" customHeight="1">
      <c r="A521" s="650" t="s">
        <v>446</v>
      </c>
      <c r="B521" s="651"/>
      <c r="C521" s="651"/>
      <c r="D521" s="651"/>
      <c r="E521" s="651"/>
      <c r="F521" s="651"/>
      <c r="G521" s="651"/>
      <c r="H521" s="651"/>
      <c r="I521" s="652"/>
    </row>
    <row r="522" spans="1:9" ht="12.75" customHeight="1">
      <c r="A522" s="555" t="s">
        <v>412</v>
      </c>
      <c r="B522" s="556"/>
      <c r="C522" s="556"/>
      <c r="D522" s="556"/>
      <c r="E522" s="556"/>
      <c r="F522" s="556"/>
      <c r="G522" s="556"/>
      <c r="H522" s="556"/>
      <c r="I522" s="557"/>
    </row>
    <row r="523" spans="1:9" ht="12.75" customHeight="1">
      <c r="A523" s="555" t="s">
        <v>413</v>
      </c>
      <c r="B523" s="556"/>
      <c r="C523" s="556"/>
      <c r="D523" s="556"/>
      <c r="E523" s="556"/>
      <c r="F523" s="556"/>
      <c r="G523" s="556"/>
      <c r="H523" s="556"/>
      <c r="I523" s="557"/>
    </row>
    <row r="524" spans="1:9" ht="12.75" customHeight="1">
      <c r="A524" s="541" t="s">
        <v>94</v>
      </c>
      <c r="B524" s="542"/>
      <c r="C524" s="542"/>
      <c r="D524" s="542"/>
      <c r="E524" s="542"/>
      <c r="F524" s="542"/>
      <c r="G524" s="542"/>
      <c r="H524" s="542"/>
      <c r="I524" s="543"/>
    </row>
    <row r="525" spans="1:9">
      <c r="A525" s="240"/>
      <c r="B525" s="244"/>
      <c r="C525" s="244"/>
      <c r="D525" s="244"/>
      <c r="E525" s="244"/>
      <c r="F525" s="244"/>
      <c r="G525" s="244"/>
      <c r="H525" s="244"/>
      <c r="I525" s="245"/>
    </row>
    <row r="526" spans="1:9" ht="24" customHeight="1">
      <c r="A526" s="650" t="s">
        <v>276</v>
      </c>
      <c r="B526" s="651"/>
      <c r="C526" s="651"/>
      <c r="D526" s="651"/>
      <c r="E526" s="651"/>
      <c r="F526" s="651"/>
      <c r="G526" s="651"/>
      <c r="H526" s="651"/>
      <c r="I526" s="652"/>
    </row>
    <row r="527" spans="1:9" ht="12.75" customHeight="1">
      <c r="A527" s="171"/>
      <c r="B527" s="170"/>
      <c r="C527" s="170"/>
      <c r="D527" s="170"/>
      <c r="E527" s="172"/>
      <c r="F527" s="170"/>
      <c r="G527" s="170"/>
      <c r="H527" s="170"/>
      <c r="I527" s="173"/>
    </row>
    <row r="528" spans="1:9" ht="20.25">
      <c r="A528" s="174" t="s">
        <v>70</v>
      </c>
      <c r="I528" s="156"/>
    </row>
    <row r="529" spans="1:9">
      <c r="A529" s="175"/>
      <c r="B529" s="176"/>
      <c r="C529" s="147"/>
      <c r="D529" s="176"/>
      <c r="E529" s="146"/>
      <c r="F529" s="146"/>
      <c r="G529" s="177"/>
      <c r="H529" s="178"/>
      <c r="I529" s="148"/>
    </row>
    <row r="530" spans="1:9">
      <c r="A530" s="521" t="s">
        <v>71</v>
      </c>
      <c r="B530" s="522"/>
      <c r="C530" s="523"/>
      <c r="D530" s="540" t="s">
        <v>72</v>
      </c>
      <c r="E530" s="540"/>
      <c r="F530" s="540"/>
      <c r="G530" s="544" t="s">
        <v>77</v>
      </c>
      <c r="H530" s="545"/>
      <c r="I530" s="546"/>
    </row>
    <row r="531" spans="1:9">
      <c r="A531" s="149"/>
      <c r="B531" s="150"/>
      <c r="C531" s="151"/>
      <c r="D531" s="142"/>
      <c r="E531" s="142"/>
      <c r="F531" s="152"/>
      <c r="G531" s="153"/>
      <c r="H531" s="154"/>
      <c r="I531" s="155"/>
    </row>
    <row r="532" spans="1:9" ht="15" customHeight="1">
      <c r="A532" s="494" t="s">
        <v>73</v>
      </c>
      <c r="B532" s="495"/>
      <c r="C532" s="495"/>
      <c r="D532" s="495"/>
      <c r="E532" s="495"/>
      <c r="F532" s="495"/>
      <c r="G532" s="495"/>
      <c r="H532" s="495"/>
      <c r="I532" s="496"/>
    </row>
    <row r="533" spans="1:9" ht="15" customHeight="1">
      <c r="A533" s="329" t="s">
        <v>499</v>
      </c>
      <c r="B533" s="330"/>
      <c r="C533" s="330"/>
      <c r="D533" s="330"/>
      <c r="E533" s="331"/>
      <c r="F533" s="264" t="s">
        <v>496</v>
      </c>
      <c r="G533" s="264" t="s">
        <v>497</v>
      </c>
      <c r="H533" s="365" t="s">
        <v>498</v>
      </c>
      <c r="I533" s="366"/>
    </row>
    <row r="534" spans="1:9" ht="15" customHeight="1">
      <c r="A534" s="649" t="s">
        <v>407</v>
      </c>
      <c r="B534" s="649"/>
      <c r="C534" s="649"/>
      <c r="D534" s="649"/>
      <c r="E534" s="501" t="s">
        <v>408</v>
      </c>
      <c r="F534" s="501"/>
      <c r="G534" s="501"/>
      <c r="H534" s="501"/>
      <c r="I534" s="502"/>
    </row>
    <row r="535" spans="1:9" ht="15" customHeight="1">
      <c r="A535" s="503" t="s">
        <v>409</v>
      </c>
      <c r="B535" s="504"/>
      <c r="C535" s="504"/>
      <c r="D535" s="504"/>
      <c r="E535" s="504"/>
      <c r="F535" s="504"/>
      <c r="G535" s="504"/>
      <c r="H535" s="504"/>
      <c r="I535" s="505"/>
    </row>
    <row r="536" spans="1:9" ht="15" customHeight="1">
      <c r="A536" s="237"/>
      <c r="B536" s="115"/>
      <c r="C536" s="115"/>
      <c r="D536" s="115"/>
      <c r="E536" s="115"/>
      <c r="F536" s="115"/>
      <c r="G536" s="115"/>
      <c r="H536" s="115"/>
      <c r="I536" s="236"/>
    </row>
    <row r="537" spans="1:9" ht="12.75" customHeight="1">
      <c r="A537" s="497" t="s">
        <v>78</v>
      </c>
      <c r="B537" s="498"/>
      <c r="C537" s="498"/>
      <c r="D537" s="499"/>
      <c r="E537" s="500" t="s">
        <v>79</v>
      </c>
      <c r="F537" s="341"/>
      <c r="G537" s="157" t="s">
        <v>82</v>
      </c>
      <c r="H537" s="678"/>
      <c r="I537" s="679"/>
    </row>
    <row r="538" spans="1:9" ht="15" customHeight="1">
      <c r="A538" s="516"/>
      <c r="B538" s="517"/>
      <c r="C538" s="517"/>
      <c r="D538" s="517"/>
      <c r="E538" s="131"/>
      <c r="F538" s="132"/>
      <c r="G538" s="140"/>
      <c r="H538" s="134"/>
      <c r="I538" s="135"/>
    </row>
    <row r="539" spans="1:9">
      <c r="A539" s="511" t="s">
        <v>95</v>
      </c>
      <c r="B539" s="512"/>
      <c r="C539" s="513"/>
      <c r="D539" s="514" t="s">
        <v>74</v>
      </c>
      <c r="E539" s="514"/>
      <c r="F539" s="515"/>
      <c r="G539" s="133" t="s">
        <v>81</v>
      </c>
      <c r="H539" s="674" t="s">
        <v>564</v>
      </c>
      <c r="I539" s="675"/>
    </row>
    <row r="540" spans="1:9">
      <c r="A540" s="141"/>
      <c r="B540" s="142"/>
      <c r="C540" s="143"/>
      <c r="D540" s="144"/>
      <c r="E540" s="144"/>
      <c r="F540" s="145"/>
      <c r="G540" s="158"/>
      <c r="H540" s="159"/>
      <c r="I540" s="160"/>
    </row>
    <row r="541" spans="1:9" ht="12.75" customHeight="1">
      <c r="A541" s="508" t="s">
        <v>75</v>
      </c>
      <c r="B541" s="509"/>
      <c r="C541" s="509"/>
      <c r="D541" s="509"/>
      <c r="E541" s="509"/>
      <c r="F541" s="509"/>
      <c r="G541" s="509"/>
      <c r="H541" s="509"/>
      <c r="I541" s="510"/>
    </row>
    <row r="542" spans="1:9" ht="12.75" customHeight="1">
      <c r="A542" s="494" t="s">
        <v>96</v>
      </c>
      <c r="B542" s="495"/>
      <c r="C542" s="495"/>
      <c r="D542" s="495"/>
      <c r="E542" s="495"/>
      <c r="F542" s="495"/>
      <c r="G542" s="495"/>
      <c r="H542" s="495"/>
      <c r="I542" s="496"/>
    </row>
  </sheetData>
  <customSheetViews>
    <customSheetView guid="{CFE8E294-BE42-473E-88EC-1500D558132B}" showPageBreaks="1" showGridLines="0" zeroValues="0" printArea="1" showRuler="0" topLeftCell="A369">
      <selection activeCell="B379" sqref="B379:F379"/>
      <pageMargins left="0.24" right="0.16" top="0.37" bottom="0.39" header="0.19" footer="0.16"/>
      <printOptions horizontalCentered="1"/>
      <pageSetup scale="80" fitToHeight="99" orientation="portrait" r:id="rId1"/>
      <headerFooter scaleWithDoc="0" alignWithMargins="0">
        <oddFooter>&amp;L&amp;"Arial,Regular"&amp;8FRM-72-26 / Rev 113 / 11.01.16 / Parts Order Form&amp;R&amp;"Arial,Regular"&amp;7Page &amp;P of &amp;N</oddFooter>
      </headerFooter>
    </customSheetView>
    <customSheetView guid="{BC94ED36-4C55-460D-9961-AA3EB569348A}" showPageBreaks="1" showGridLines="0" zeroValues="0" printArea="1" view="pageLayout" showRuler="0">
      <selection activeCell="B1" sqref="B1"/>
      <pageMargins left="0.24" right="0.16" top="0.37" bottom="0.39" header="0.19" footer="0.16"/>
      <printOptions horizontalCentered="1"/>
      <pageSetup scale="81" fitToHeight="99" orientation="portrait" r:id="rId2"/>
      <headerFooter scaleWithDoc="0" alignWithMargins="0">
        <oddFooter>&amp;L&amp;"Arial,Regular"&amp;8FRM-72-26 / Rev 160 /11.19.2020 / Parts Order Form&amp;R&amp;"Arial,Regular"&amp;7Page &amp;P of &amp;N</oddFooter>
      </headerFooter>
    </customSheetView>
  </customSheetViews>
  <mergeCells count="538">
    <mergeCell ref="H539:I539"/>
    <mergeCell ref="H11:I11"/>
    <mergeCell ref="H537:I537"/>
    <mergeCell ref="G497:I497"/>
    <mergeCell ref="H498:I498"/>
    <mergeCell ref="H499:I499"/>
    <mergeCell ref="I218:I222"/>
    <mergeCell ref="G225:G226"/>
    <mergeCell ref="H225:H226"/>
    <mergeCell ref="I225:I226"/>
    <mergeCell ref="A19:I19"/>
    <mergeCell ref="B339:F339"/>
    <mergeCell ref="B311:F311"/>
    <mergeCell ref="B322:F322"/>
    <mergeCell ref="B286:F286"/>
    <mergeCell ref="B280:F280"/>
    <mergeCell ref="B299:F299"/>
    <mergeCell ref="B304:F304"/>
    <mergeCell ref="B296:F296"/>
    <mergeCell ref="B377:F377"/>
    <mergeCell ref="B370:F370"/>
    <mergeCell ref="B324:F324"/>
    <mergeCell ref="B318:F318"/>
    <mergeCell ref="B315:F315"/>
    <mergeCell ref="A534:D534"/>
    <mergeCell ref="A526:I526"/>
    <mergeCell ref="A524:I524"/>
    <mergeCell ref="A521:I521"/>
    <mergeCell ref="A18:I18"/>
    <mergeCell ref="G210:G211"/>
    <mergeCell ref="H210:H211"/>
    <mergeCell ref="I210:I211"/>
    <mergeCell ref="H218:H222"/>
    <mergeCell ref="B210:F211"/>
    <mergeCell ref="A520:I520"/>
    <mergeCell ref="B259:F259"/>
    <mergeCell ref="B264:F264"/>
    <mergeCell ref="H230:H231"/>
    <mergeCell ref="I230:I231"/>
    <mergeCell ref="B373:F373"/>
    <mergeCell ref="B325:F325"/>
    <mergeCell ref="B317:F317"/>
    <mergeCell ref="B306:F306"/>
    <mergeCell ref="B470:F470"/>
    <mergeCell ref="G230:G231"/>
    <mergeCell ref="B451:F451"/>
    <mergeCell ref="B452:F452"/>
    <mergeCell ref="B465:F465"/>
    <mergeCell ref="B460:F460"/>
    <mergeCell ref="B456:F456"/>
    <mergeCell ref="B462:F462"/>
    <mergeCell ref="B378:F378"/>
    <mergeCell ref="B463:F463"/>
    <mergeCell ref="B459:F459"/>
    <mergeCell ref="B454:F454"/>
    <mergeCell ref="B448:F448"/>
    <mergeCell ref="B450:F450"/>
    <mergeCell ref="B447:F447"/>
    <mergeCell ref="B396:F396"/>
    <mergeCell ref="B436:F436"/>
    <mergeCell ref="B441:F441"/>
    <mergeCell ref="B380:F380"/>
    <mergeCell ref="B394:F394"/>
    <mergeCell ref="B395:F395"/>
    <mergeCell ref="B382:F382"/>
    <mergeCell ref="B385:F385"/>
    <mergeCell ref="B392:F392"/>
    <mergeCell ref="B379:F379"/>
    <mergeCell ref="B384:F384"/>
    <mergeCell ref="B383:F383"/>
    <mergeCell ref="B439:F439"/>
    <mergeCell ref="B438:F438"/>
    <mergeCell ref="B321:F321"/>
    <mergeCell ref="B323:F323"/>
    <mergeCell ref="B331:F331"/>
    <mergeCell ref="B368:F368"/>
    <mergeCell ref="B293:F293"/>
    <mergeCell ref="B310:F310"/>
    <mergeCell ref="B313:F313"/>
    <mergeCell ref="B340:F340"/>
    <mergeCell ref="B309:F309"/>
    <mergeCell ref="B338:F338"/>
    <mergeCell ref="B345:F345"/>
    <mergeCell ref="B342:F342"/>
    <mergeCell ref="B351:F351"/>
    <mergeCell ref="B344:F344"/>
    <mergeCell ref="B350:F350"/>
    <mergeCell ref="B349:F349"/>
    <mergeCell ref="B343:F343"/>
    <mergeCell ref="B332:F332"/>
    <mergeCell ref="B353:F353"/>
    <mergeCell ref="B352:F352"/>
    <mergeCell ref="B346:F346"/>
    <mergeCell ref="B329:F329"/>
    <mergeCell ref="B326:F326"/>
    <mergeCell ref="B357:F357"/>
    <mergeCell ref="B228:F228"/>
    <mergeCell ref="B217:F217"/>
    <mergeCell ref="B212:F212"/>
    <mergeCell ref="B224:F224"/>
    <mergeCell ref="B248:F248"/>
    <mergeCell ref="B219:F219"/>
    <mergeCell ref="B222:F222"/>
    <mergeCell ref="B184:F184"/>
    <mergeCell ref="B220:F220"/>
    <mergeCell ref="B185:F185"/>
    <mergeCell ref="B195:F195"/>
    <mergeCell ref="B202:F202"/>
    <mergeCell ref="B189:F189"/>
    <mergeCell ref="B227:F227"/>
    <mergeCell ref="B243:F243"/>
    <mergeCell ref="B244:F244"/>
    <mergeCell ref="B245:F245"/>
    <mergeCell ref="B236:F236"/>
    <mergeCell ref="B232:F232"/>
    <mergeCell ref="B231:F231"/>
    <mergeCell ref="B240:F240"/>
    <mergeCell ref="B235:F235"/>
    <mergeCell ref="B233:F233"/>
    <mergeCell ref="B238:F238"/>
    <mergeCell ref="B85:F85"/>
    <mergeCell ref="B100:F100"/>
    <mergeCell ref="B96:F96"/>
    <mergeCell ref="B118:F118"/>
    <mergeCell ref="B113:F113"/>
    <mergeCell ref="B197:F197"/>
    <mergeCell ref="B199:F199"/>
    <mergeCell ref="B200:F200"/>
    <mergeCell ref="B90:F90"/>
    <mergeCell ref="B93:F93"/>
    <mergeCell ref="B130:F130"/>
    <mergeCell ref="B129:F129"/>
    <mergeCell ref="B136:F136"/>
    <mergeCell ref="B138:F138"/>
    <mergeCell ref="B106:F106"/>
    <mergeCell ref="B150:F150"/>
    <mergeCell ref="B151:F151"/>
    <mergeCell ref="B148:F148"/>
    <mergeCell ref="B146:F146"/>
    <mergeCell ref="B137:F137"/>
    <mergeCell ref="B127:F127"/>
    <mergeCell ref="B114:F114"/>
    <mergeCell ref="B143:F143"/>
    <mergeCell ref="B142:F142"/>
    <mergeCell ref="B117:F117"/>
    <mergeCell ref="B123:F123"/>
    <mergeCell ref="B147:F147"/>
    <mergeCell ref="B122:F122"/>
    <mergeCell ref="B121:F121"/>
    <mergeCell ref="B115:F115"/>
    <mergeCell ref="B139:F139"/>
    <mergeCell ref="B141:F141"/>
    <mergeCell ref="B140:F140"/>
    <mergeCell ref="B135:F135"/>
    <mergeCell ref="B131:F131"/>
    <mergeCell ref="B116:F116"/>
    <mergeCell ref="B128:F128"/>
    <mergeCell ref="B133:F133"/>
    <mergeCell ref="B124:F124"/>
    <mergeCell ref="A210:A211"/>
    <mergeCell ref="B188:F188"/>
    <mergeCell ref="B192:F192"/>
    <mergeCell ref="B198:F198"/>
    <mergeCell ref="B177:F177"/>
    <mergeCell ref="B205:F205"/>
    <mergeCell ref="B178:F178"/>
    <mergeCell ref="B203:F203"/>
    <mergeCell ref="B180:F180"/>
    <mergeCell ref="B191:F191"/>
    <mergeCell ref="B209:F209"/>
    <mergeCell ref="B186:F186"/>
    <mergeCell ref="B187:F187"/>
    <mergeCell ref="B190:F190"/>
    <mergeCell ref="B201:F201"/>
    <mergeCell ref="B207:F207"/>
    <mergeCell ref="B208:F208"/>
    <mergeCell ref="B273:F273"/>
    <mergeCell ref="B269:F269"/>
    <mergeCell ref="B290:F290"/>
    <mergeCell ref="B270:F270"/>
    <mergeCell ref="B266:F266"/>
    <mergeCell ref="A230:A231"/>
    <mergeCell ref="B193:F193"/>
    <mergeCell ref="B218:F218"/>
    <mergeCell ref="B196:F196"/>
    <mergeCell ref="A218:A222"/>
    <mergeCell ref="A225:A226"/>
    <mergeCell ref="B206:F206"/>
    <mergeCell ref="B223:F223"/>
    <mergeCell ref="B204:F204"/>
    <mergeCell ref="B194:F194"/>
    <mergeCell ref="B225:F225"/>
    <mergeCell ref="B213:F213"/>
    <mergeCell ref="B221:F221"/>
    <mergeCell ref="B214:F214"/>
    <mergeCell ref="B215:F215"/>
    <mergeCell ref="B216:F216"/>
    <mergeCell ref="B226:F226"/>
    <mergeCell ref="B230:F230"/>
    <mergeCell ref="B229:F229"/>
    <mergeCell ref="B274:F274"/>
    <mergeCell ref="B282:F282"/>
    <mergeCell ref="B289:F289"/>
    <mergeCell ref="B276:F276"/>
    <mergeCell ref="B279:F279"/>
    <mergeCell ref="B287:F287"/>
    <mergeCell ref="B284:F284"/>
    <mergeCell ref="B277:F277"/>
    <mergeCell ref="B285:F285"/>
    <mergeCell ref="B275:F275"/>
    <mergeCell ref="B288:F288"/>
    <mergeCell ref="B278:F278"/>
    <mergeCell ref="B281:F281"/>
    <mergeCell ref="B283:F283"/>
    <mergeCell ref="B320:F320"/>
    <mergeCell ref="B308:F308"/>
    <mergeCell ref="B291:F291"/>
    <mergeCell ref="B312:F312"/>
    <mergeCell ref="B314:F314"/>
    <mergeCell ref="B297:F297"/>
    <mergeCell ref="B305:F305"/>
    <mergeCell ref="B301:F301"/>
    <mergeCell ref="B292:F292"/>
    <mergeCell ref="B294:F294"/>
    <mergeCell ref="B319:F319"/>
    <mergeCell ref="B316:F316"/>
    <mergeCell ref="B307:F307"/>
    <mergeCell ref="B302:F302"/>
    <mergeCell ref="B295:F295"/>
    <mergeCell ref="B298:F298"/>
    <mergeCell ref="B303:F303"/>
    <mergeCell ref="B300:F300"/>
    <mergeCell ref="D530:F530"/>
    <mergeCell ref="A514:I514"/>
    <mergeCell ref="G530:I530"/>
    <mergeCell ref="A506:F506"/>
    <mergeCell ref="B492:F492"/>
    <mergeCell ref="B474:F474"/>
    <mergeCell ref="B440:F440"/>
    <mergeCell ref="B482:F482"/>
    <mergeCell ref="B483:F483"/>
    <mergeCell ref="B481:F481"/>
    <mergeCell ref="B488:F488"/>
    <mergeCell ref="B484:F484"/>
    <mergeCell ref="B485:F485"/>
    <mergeCell ref="A523:I523"/>
    <mergeCell ref="A517:I517"/>
    <mergeCell ref="A516:I516"/>
    <mergeCell ref="A512:I512"/>
    <mergeCell ref="A519:I519"/>
    <mergeCell ref="A502:I502"/>
    <mergeCell ref="A522:I522"/>
    <mergeCell ref="A504:I504"/>
    <mergeCell ref="A515:I515"/>
    <mergeCell ref="B442:F442"/>
    <mergeCell ref="B443:F443"/>
    <mergeCell ref="B494:F494"/>
    <mergeCell ref="E501:F501"/>
    <mergeCell ref="A497:F497"/>
    <mergeCell ref="A500:I500"/>
    <mergeCell ref="B491:F491"/>
    <mergeCell ref="B486:F486"/>
    <mergeCell ref="B437:F437"/>
    <mergeCell ref="B468:F468"/>
    <mergeCell ref="B472:F472"/>
    <mergeCell ref="B461:F461"/>
    <mergeCell ref="B475:F475"/>
    <mergeCell ref="B477:F477"/>
    <mergeCell ref="B476:F476"/>
    <mergeCell ref="B473:F473"/>
    <mergeCell ref="B471:F471"/>
    <mergeCell ref="B464:F464"/>
    <mergeCell ref="B467:F467"/>
    <mergeCell ref="B469:F469"/>
    <mergeCell ref="B480:F480"/>
    <mergeCell ref="B466:F466"/>
    <mergeCell ref="B455:F455"/>
    <mergeCell ref="B457:F457"/>
    <mergeCell ref="B449:F449"/>
    <mergeCell ref="B453:F453"/>
    <mergeCell ref="A542:I542"/>
    <mergeCell ref="A537:D537"/>
    <mergeCell ref="E537:F537"/>
    <mergeCell ref="E534:I534"/>
    <mergeCell ref="A535:I535"/>
    <mergeCell ref="B444:F444"/>
    <mergeCell ref="B493:F493"/>
    <mergeCell ref="B446:F446"/>
    <mergeCell ref="B445:G445"/>
    <mergeCell ref="A541:I541"/>
    <mergeCell ref="A539:C539"/>
    <mergeCell ref="D539:F539"/>
    <mergeCell ref="A538:D538"/>
    <mergeCell ref="A532:I532"/>
    <mergeCell ref="B489:F489"/>
    <mergeCell ref="B479:F479"/>
    <mergeCell ref="A530:C530"/>
    <mergeCell ref="B495:F495"/>
    <mergeCell ref="B487:F487"/>
    <mergeCell ref="B490:F490"/>
    <mergeCell ref="B478:F478"/>
    <mergeCell ref="A501:C501"/>
    <mergeCell ref="A503:I503"/>
    <mergeCell ref="B458:F458"/>
    <mergeCell ref="A1:I1"/>
    <mergeCell ref="B103:F103"/>
    <mergeCell ref="C60:F60"/>
    <mergeCell ref="B347:F347"/>
    <mergeCell ref="B348:F348"/>
    <mergeCell ref="B334:F334"/>
    <mergeCell ref="B333:F333"/>
    <mergeCell ref="B337:F337"/>
    <mergeCell ref="B376:F376"/>
    <mergeCell ref="B356:F356"/>
    <mergeCell ref="A7:B7"/>
    <mergeCell ref="E9:G9"/>
    <mergeCell ref="A10:D10"/>
    <mergeCell ref="E8:I8"/>
    <mergeCell ref="A9:B9"/>
    <mergeCell ref="E10:I10"/>
    <mergeCell ref="A8:D8"/>
    <mergeCell ref="E7:G7"/>
    <mergeCell ref="A2:I2"/>
    <mergeCell ref="A5:D5"/>
    <mergeCell ref="A6:D6"/>
    <mergeCell ref="A4:D4"/>
    <mergeCell ref="E4:I4"/>
    <mergeCell ref="E6:I6"/>
    <mergeCell ref="B434:F434"/>
    <mergeCell ref="B435:F435"/>
    <mergeCell ref="B415:F415"/>
    <mergeCell ref="B365:F365"/>
    <mergeCell ref="B358:F358"/>
    <mergeCell ref="B389:F389"/>
    <mergeCell ref="B398:F398"/>
    <mergeCell ref="B386:F386"/>
    <mergeCell ref="B387:F387"/>
    <mergeCell ref="B374:F374"/>
    <mergeCell ref="B362:F362"/>
    <mergeCell ref="B371:F371"/>
    <mergeCell ref="B407:F407"/>
    <mergeCell ref="B405:F405"/>
    <mergeCell ref="B375:F375"/>
    <mergeCell ref="B366:F366"/>
    <mergeCell ref="B363:F363"/>
    <mergeCell ref="B372:F372"/>
    <mergeCell ref="B361:F361"/>
    <mergeCell ref="B364:F364"/>
    <mergeCell ref="E5:I5"/>
    <mergeCell ref="A3:D3"/>
    <mergeCell ref="B247:F247"/>
    <mergeCell ref="B249:F249"/>
    <mergeCell ref="B246:F246"/>
    <mergeCell ref="B263:F263"/>
    <mergeCell ref="B265:F265"/>
    <mergeCell ref="B268:F268"/>
    <mergeCell ref="B250:F250"/>
    <mergeCell ref="B258:F258"/>
    <mergeCell ref="B255:F255"/>
    <mergeCell ref="B254:F254"/>
    <mergeCell ref="B251:F251"/>
    <mergeCell ref="B89:F89"/>
    <mergeCell ref="A17:I17"/>
    <mergeCell ref="C64:E64"/>
    <mergeCell ref="C62:F62"/>
    <mergeCell ref="C65:F65"/>
    <mergeCell ref="B54:F54"/>
    <mergeCell ref="B27:F27"/>
    <mergeCell ref="C35:F35"/>
    <mergeCell ref="B32:F32"/>
    <mergeCell ref="C30:F30"/>
    <mergeCell ref="C36:F36"/>
    <mergeCell ref="B20:F20"/>
    <mergeCell ref="C63:F63"/>
    <mergeCell ref="B75:F75"/>
    <mergeCell ref="B76:F76"/>
    <mergeCell ref="B43:F43"/>
    <mergeCell ref="B42:F42"/>
    <mergeCell ref="B31:F31"/>
    <mergeCell ref="B33:F33"/>
    <mergeCell ref="C21:F21"/>
    <mergeCell ref="B66:F66"/>
    <mergeCell ref="B73:F73"/>
    <mergeCell ref="A11:B11"/>
    <mergeCell ref="E14:I14"/>
    <mergeCell ref="A13:B13"/>
    <mergeCell ref="C69:F69"/>
    <mergeCell ref="E15:G15"/>
    <mergeCell ref="E12:F12"/>
    <mergeCell ref="C29:F29"/>
    <mergeCell ref="B26:F26"/>
    <mergeCell ref="B49:F49"/>
    <mergeCell ref="C61:F61"/>
    <mergeCell ref="E13:G13"/>
    <mergeCell ref="E16:I16"/>
    <mergeCell ref="C37:F37"/>
    <mergeCell ref="A12:C12"/>
    <mergeCell ref="A14:D14"/>
    <mergeCell ref="A15:B15"/>
    <mergeCell ref="C39:D39"/>
    <mergeCell ref="G12:I12"/>
    <mergeCell ref="C68:F68"/>
    <mergeCell ref="C40:D40"/>
    <mergeCell ref="A16:D16"/>
    <mergeCell ref="B67:F67"/>
    <mergeCell ref="B28:F28"/>
    <mergeCell ref="B25:F25"/>
    <mergeCell ref="B79:F79"/>
    <mergeCell ref="B88:F88"/>
    <mergeCell ref="B80:F80"/>
    <mergeCell ref="B94:F94"/>
    <mergeCell ref="B126:F126"/>
    <mergeCell ref="B125:F125"/>
    <mergeCell ref="B119:F119"/>
    <mergeCell ref="C70:F70"/>
    <mergeCell ref="B91:F91"/>
    <mergeCell ref="B86:F86"/>
    <mergeCell ref="B87:F87"/>
    <mergeCell ref="B92:F92"/>
    <mergeCell ref="B107:F107"/>
    <mergeCell ref="B95:F95"/>
    <mergeCell ref="B109:F109"/>
    <mergeCell ref="B82:F82"/>
    <mergeCell ref="B77:F77"/>
    <mergeCell ref="B81:F81"/>
    <mergeCell ref="B110:F110"/>
    <mergeCell ref="B112:F112"/>
    <mergeCell ref="B111:F111"/>
    <mergeCell ref="B83:F83"/>
    <mergeCell ref="B78:F78"/>
    <mergeCell ref="B84:F84"/>
    <mergeCell ref="B239:F239"/>
    <mergeCell ref="B234:F234"/>
    <mergeCell ref="B104:F104"/>
    <mergeCell ref="B108:F108"/>
    <mergeCell ref="B134:F134"/>
    <mergeCell ref="B101:F101"/>
    <mergeCell ref="B171:F171"/>
    <mergeCell ref="B162:F162"/>
    <mergeCell ref="B173:F173"/>
    <mergeCell ref="B164:F164"/>
    <mergeCell ref="B105:F105"/>
    <mergeCell ref="B159:F159"/>
    <mergeCell ref="B168:F168"/>
    <mergeCell ref="B169:F169"/>
    <mergeCell ref="B166:F166"/>
    <mergeCell ref="B170:F170"/>
    <mergeCell ref="B172:F172"/>
    <mergeCell ref="B165:F165"/>
    <mergeCell ref="B161:F161"/>
    <mergeCell ref="B149:F149"/>
    <mergeCell ref="B152:F152"/>
    <mergeCell ref="B153:F153"/>
    <mergeCell ref="B145:F145"/>
    <mergeCell ref="B144:F144"/>
    <mergeCell ref="B256:F256"/>
    <mergeCell ref="B257:F257"/>
    <mergeCell ref="B260:F260"/>
    <mergeCell ref="B272:F272"/>
    <mergeCell ref="B262:F262"/>
    <mergeCell ref="B261:F261"/>
    <mergeCell ref="B267:F267"/>
    <mergeCell ref="B253:F253"/>
    <mergeCell ref="B99:F99"/>
    <mergeCell ref="B102:F102"/>
    <mergeCell ref="B242:F242"/>
    <mergeCell ref="B241:F241"/>
    <mergeCell ref="B176:F176"/>
    <mergeCell ref="B174:F174"/>
    <mergeCell ref="B181:F181"/>
    <mergeCell ref="B163:F163"/>
    <mergeCell ref="B167:F167"/>
    <mergeCell ref="B175:F175"/>
    <mergeCell ref="B160:F160"/>
    <mergeCell ref="B154:F154"/>
    <mergeCell ref="B158:F158"/>
    <mergeCell ref="B155:F155"/>
    <mergeCell ref="B157:F157"/>
    <mergeCell ref="B156:F156"/>
    <mergeCell ref="B355:F355"/>
    <mergeCell ref="B360:F360"/>
    <mergeCell ref="B369:F369"/>
    <mergeCell ref="B399:F399"/>
    <mergeCell ref="B397:F397"/>
    <mergeCell ref="B381:F381"/>
    <mergeCell ref="B328:F328"/>
    <mergeCell ref="B330:F330"/>
    <mergeCell ref="B327:F327"/>
    <mergeCell ref="B341:F341"/>
    <mergeCell ref="B336:F336"/>
    <mergeCell ref="H533:I533"/>
    <mergeCell ref="B410:F410"/>
    <mergeCell ref="B120:F120"/>
    <mergeCell ref="B335:F335"/>
    <mergeCell ref="B412:F412"/>
    <mergeCell ref="B413:F413"/>
    <mergeCell ref="B426:F426"/>
    <mergeCell ref="B422:F422"/>
    <mergeCell ref="B423:F423"/>
    <mergeCell ref="B408:F408"/>
    <mergeCell ref="B417:F417"/>
    <mergeCell ref="B424:F424"/>
    <mergeCell ref="B421:F421"/>
    <mergeCell ref="B411:F411"/>
    <mergeCell ref="B416:F416"/>
    <mergeCell ref="B420:F420"/>
    <mergeCell ref="B425:F425"/>
    <mergeCell ref="B237:F237"/>
    <mergeCell ref="B271:F271"/>
    <mergeCell ref="B429:F429"/>
    <mergeCell ref="B401:F401"/>
    <mergeCell ref="B400:F400"/>
    <mergeCell ref="B179:F179"/>
    <mergeCell ref="B403:F403"/>
    <mergeCell ref="A533:E533"/>
    <mergeCell ref="B406:F406"/>
    <mergeCell ref="B433:F433"/>
    <mergeCell ref="B97:F97"/>
    <mergeCell ref="B98:F98"/>
    <mergeCell ref="B432:F432"/>
    <mergeCell ref="B428:F428"/>
    <mergeCell ref="B430:F430"/>
    <mergeCell ref="B409:F409"/>
    <mergeCell ref="B431:F431"/>
    <mergeCell ref="B404:F404"/>
    <mergeCell ref="B252:F252"/>
    <mergeCell ref="B427:F427"/>
    <mergeCell ref="B414:F414"/>
    <mergeCell ref="B419:F419"/>
    <mergeCell ref="B418:F418"/>
    <mergeCell ref="B388:F388"/>
    <mergeCell ref="B390:F390"/>
    <mergeCell ref="B391:F391"/>
    <mergeCell ref="B402:F402"/>
    <mergeCell ref="B393:F393"/>
    <mergeCell ref="B354:F354"/>
    <mergeCell ref="B367:F367"/>
    <mergeCell ref="B359:F359"/>
  </mergeCells>
  <phoneticPr fontId="0" type="noConversion"/>
  <printOptions horizontalCentered="1"/>
  <pageMargins left="0.24" right="0.16" top="0.37" bottom="0.5" header="0.19" footer="0.16"/>
  <pageSetup scale="83" fitToHeight="99" orientation="portrait" r:id="rId3"/>
  <headerFooter scaleWithDoc="0" alignWithMargins="0">
    <oddFooter>&amp;LFRM-72-26 / Rev 181 / 8.20.2024
 Parts Order Form&amp;R&amp;"Arial,Regular"&amp;7Page &amp;P of &amp;N</oddFooter>
  </headerFooter>
  <rowBreaks count="3" manualBreakCount="3">
    <brk id="337" max="8" man="1"/>
    <brk id="379" max="8" man="1"/>
    <brk id="502"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FRM-72-26</vt:lpstr>
      <vt:lpstr>'FRM-72-26'!Print_Area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(Certified armorer)</dc:title>
  <dc:creator>Sandra.Drake@glock.us</dc:creator>
  <cp:keywords>Parts order Form</cp:keywords>
  <cp:lastModifiedBy>Donna McClure</cp:lastModifiedBy>
  <cp:lastPrinted>2024-08-06T16:23:52Z</cp:lastPrinted>
  <dcterms:created xsi:type="dcterms:W3CDTF">2011-01-27T20:26:13Z</dcterms:created>
  <dcterms:modified xsi:type="dcterms:W3CDTF">2024-08-20T15:50:32Z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